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\bj报价\.mb蒙贝\"/>
    </mc:Choice>
  </mc:AlternateContent>
  <xr:revisionPtr revIDLastSave="0" documentId="13_ncr:1_{C38C4322-61F1-4B1A-BB21-49384F324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批发价" sheetId="6" r:id="rId1"/>
    <sheet name="销售订单" sheetId="5" r:id="rId2"/>
    <sheet name="2022年618大促控价" sheetId="7" r:id="rId3"/>
    <sheet name="淘宝天猫控价说明" sheetId="8" r:id="rId4"/>
    <sheet name="抖音拼多多控价" sheetId="9" r:id="rId5"/>
    <sheet name="京东控价说明" sheetId="10" r:id="rId6"/>
    <sheet name="1688阿里巴巴控价" sheetId="11" r:id="rId7"/>
  </sheets>
  <definedNames>
    <definedName name="_xlnm.Print_Titles" localSheetId="0">批发价!$1:$2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7" i="7" l="1"/>
  <c r="Q47" i="7"/>
  <c r="T46" i="7"/>
  <c r="Q46" i="7"/>
  <c r="T45" i="7"/>
  <c r="Q45" i="7"/>
  <c r="T44" i="7"/>
  <c r="Q44" i="7"/>
  <c r="T43" i="7"/>
  <c r="Q43" i="7"/>
  <c r="T42" i="7"/>
  <c r="Q42" i="7"/>
  <c r="T41" i="7"/>
  <c r="Q41" i="7"/>
  <c r="T40" i="7"/>
  <c r="Q40" i="7"/>
  <c r="T39" i="7"/>
  <c r="Q39" i="7"/>
  <c r="T38" i="7"/>
  <c r="Q38" i="7"/>
  <c r="T37" i="7"/>
  <c r="Q37" i="7"/>
  <c r="T36" i="7"/>
  <c r="Q36" i="7"/>
  <c r="T35" i="7"/>
  <c r="Q35" i="7"/>
  <c r="H35" i="7"/>
  <c r="T34" i="7"/>
  <c r="Q34" i="7"/>
  <c r="T33" i="7"/>
  <c r="Q33" i="7"/>
  <c r="T32" i="7"/>
  <c r="Q32" i="7"/>
  <c r="T31" i="7"/>
  <c r="Q31" i="7"/>
  <c r="T30" i="7"/>
  <c r="Q30" i="7"/>
  <c r="T29" i="7"/>
  <c r="Q29" i="7"/>
  <c r="T28" i="7"/>
  <c r="Q28" i="7"/>
  <c r="T27" i="7"/>
  <c r="Q27" i="7"/>
  <c r="T26" i="7"/>
  <c r="Q26" i="7"/>
  <c r="T25" i="7"/>
  <c r="Q25" i="7"/>
  <c r="T24" i="7"/>
  <c r="Q24" i="7"/>
  <c r="T23" i="7"/>
  <c r="Q23" i="7"/>
  <c r="T22" i="7"/>
  <c r="Q22" i="7"/>
  <c r="T21" i="7"/>
  <c r="Q21" i="7"/>
  <c r="T20" i="7"/>
  <c r="Q20" i="7"/>
  <c r="T19" i="7"/>
  <c r="Q19" i="7"/>
  <c r="T18" i="7"/>
  <c r="Q18" i="7"/>
  <c r="T17" i="7"/>
  <c r="Q17" i="7"/>
  <c r="T16" i="7"/>
  <c r="Q16" i="7"/>
  <c r="T15" i="7"/>
  <c r="Q15" i="7"/>
  <c r="T14" i="7"/>
  <c r="Q14" i="7"/>
  <c r="T13" i="7"/>
  <c r="Q13" i="7"/>
  <c r="T12" i="7"/>
  <c r="Q12" i="7"/>
  <c r="T11" i="7"/>
  <c r="Q11" i="7"/>
  <c r="T10" i="7"/>
  <c r="Q10" i="7"/>
  <c r="T9" i="7"/>
  <c r="Q9" i="7"/>
  <c r="T8" i="7"/>
  <c r="Q8" i="7"/>
  <c r="T7" i="7"/>
  <c r="Q7" i="7"/>
  <c r="T6" i="7"/>
  <c r="Q6" i="7"/>
  <c r="T5" i="7"/>
  <c r="Q5" i="7"/>
  <c r="T4" i="7"/>
  <c r="Q4" i="7"/>
  <c r="H3" i="7"/>
  <c r="G3" i="7"/>
  <c r="C3" i="7"/>
  <c r="B3" i="7"/>
  <c r="M85" i="5"/>
  <c r="K85" i="5"/>
  <c r="N84" i="5"/>
  <c r="L84" i="5"/>
  <c r="I84" i="5"/>
  <c r="N83" i="5"/>
  <c r="L83" i="5"/>
  <c r="I83" i="5"/>
  <c r="N82" i="5"/>
  <c r="L82" i="5"/>
  <c r="I82" i="5"/>
  <c r="N81" i="5"/>
  <c r="L81" i="5"/>
  <c r="I81" i="5"/>
  <c r="N80" i="5"/>
  <c r="L80" i="5"/>
  <c r="I80" i="5"/>
  <c r="N79" i="5"/>
  <c r="L79" i="5"/>
  <c r="I79" i="5"/>
  <c r="N78" i="5"/>
  <c r="L78" i="5"/>
  <c r="I78" i="5"/>
  <c r="N77" i="5"/>
  <c r="L77" i="5"/>
  <c r="I77" i="5"/>
  <c r="N76" i="5"/>
  <c r="L76" i="5"/>
  <c r="I76" i="5"/>
  <c r="N75" i="5"/>
  <c r="L75" i="5"/>
  <c r="I75" i="5"/>
  <c r="N74" i="5"/>
  <c r="L74" i="5"/>
  <c r="I74" i="5"/>
  <c r="N73" i="5"/>
  <c r="L73" i="5"/>
  <c r="I73" i="5"/>
  <c r="N72" i="5"/>
  <c r="L72" i="5"/>
  <c r="I72" i="5"/>
  <c r="N71" i="5"/>
  <c r="L71" i="5"/>
  <c r="I71" i="5"/>
  <c r="N70" i="5"/>
  <c r="L70" i="5"/>
  <c r="I70" i="5"/>
  <c r="N69" i="5"/>
  <c r="L69" i="5"/>
  <c r="I69" i="5"/>
  <c r="N68" i="5"/>
  <c r="L68" i="5"/>
  <c r="I68" i="5"/>
  <c r="N67" i="5"/>
  <c r="L67" i="5"/>
  <c r="I67" i="5"/>
  <c r="N66" i="5"/>
  <c r="L66" i="5"/>
  <c r="I66" i="5"/>
  <c r="N65" i="5"/>
  <c r="L65" i="5"/>
  <c r="I65" i="5"/>
  <c r="N64" i="5"/>
  <c r="L64" i="5"/>
  <c r="I64" i="5"/>
  <c r="N63" i="5"/>
  <c r="L63" i="5"/>
  <c r="I63" i="5"/>
  <c r="N62" i="5"/>
  <c r="L62" i="5"/>
  <c r="I62" i="5"/>
  <c r="N61" i="5"/>
  <c r="L61" i="5"/>
  <c r="I61" i="5"/>
  <c r="N60" i="5"/>
  <c r="L60" i="5"/>
  <c r="I60" i="5"/>
  <c r="N59" i="5"/>
  <c r="L59" i="5"/>
  <c r="I59" i="5"/>
  <c r="N58" i="5"/>
  <c r="L58" i="5"/>
  <c r="I58" i="5"/>
  <c r="N57" i="5"/>
  <c r="L57" i="5"/>
  <c r="I57" i="5"/>
  <c r="N56" i="5"/>
  <c r="L56" i="5"/>
  <c r="I56" i="5"/>
  <c r="N55" i="5"/>
  <c r="L55" i="5"/>
  <c r="I55" i="5"/>
  <c r="N54" i="5"/>
  <c r="L54" i="5"/>
  <c r="I54" i="5"/>
  <c r="N53" i="5"/>
  <c r="L53" i="5"/>
  <c r="I53" i="5"/>
  <c r="N52" i="5"/>
  <c r="L52" i="5"/>
  <c r="I52" i="5"/>
  <c r="N51" i="5"/>
  <c r="L51" i="5"/>
  <c r="I51" i="5"/>
  <c r="N50" i="5"/>
  <c r="L50" i="5"/>
  <c r="I50" i="5"/>
  <c r="N49" i="5"/>
  <c r="L49" i="5"/>
  <c r="I49" i="5"/>
  <c r="N48" i="5"/>
  <c r="L48" i="5"/>
  <c r="I48" i="5"/>
  <c r="N47" i="5"/>
  <c r="L47" i="5"/>
  <c r="I47" i="5"/>
  <c r="N46" i="5"/>
  <c r="L46" i="5"/>
  <c r="I46" i="5"/>
  <c r="N45" i="5"/>
  <c r="L45" i="5"/>
  <c r="I45" i="5"/>
  <c r="N44" i="5"/>
  <c r="L44" i="5"/>
  <c r="I44" i="5"/>
  <c r="N43" i="5"/>
  <c r="L43" i="5"/>
  <c r="I43" i="5"/>
  <c r="N42" i="5"/>
  <c r="L42" i="5"/>
  <c r="I42" i="5"/>
  <c r="N41" i="5"/>
  <c r="L41" i="5"/>
  <c r="I41" i="5"/>
  <c r="N40" i="5"/>
  <c r="L40" i="5"/>
  <c r="I40" i="5"/>
  <c r="N39" i="5"/>
  <c r="L39" i="5"/>
  <c r="I39" i="5"/>
  <c r="N38" i="5"/>
  <c r="L38" i="5"/>
  <c r="I38" i="5"/>
  <c r="N37" i="5"/>
  <c r="L37" i="5"/>
  <c r="I37" i="5"/>
  <c r="N36" i="5"/>
  <c r="L36" i="5"/>
  <c r="I36" i="5"/>
  <c r="N35" i="5"/>
  <c r="L35" i="5"/>
  <c r="I35" i="5"/>
  <c r="N34" i="5"/>
  <c r="L34" i="5"/>
  <c r="I34" i="5"/>
  <c r="N33" i="5"/>
  <c r="L33" i="5"/>
  <c r="I33" i="5"/>
  <c r="N32" i="5"/>
  <c r="L32" i="5"/>
  <c r="I32" i="5"/>
  <c r="N31" i="5"/>
  <c r="L31" i="5"/>
  <c r="I31" i="5"/>
  <c r="N30" i="5"/>
  <c r="L30" i="5"/>
  <c r="I30" i="5"/>
  <c r="N29" i="5"/>
  <c r="L29" i="5"/>
  <c r="I29" i="5"/>
  <c r="N28" i="5"/>
  <c r="L28" i="5"/>
  <c r="I28" i="5"/>
  <c r="N27" i="5"/>
  <c r="L27" i="5"/>
  <c r="I27" i="5"/>
  <c r="N26" i="5"/>
  <c r="L26" i="5"/>
  <c r="I26" i="5"/>
  <c r="N25" i="5"/>
  <c r="L25" i="5"/>
  <c r="I25" i="5"/>
  <c r="N24" i="5"/>
  <c r="L24" i="5"/>
  <c r="I24" i="5"/>
  <c r="N23" i="5"/>
  <c r="L23" i="5"/>
  <c r="I23" i="5"/>
  <c r="N22" i="5"/>
  <c r="L22" i="5"/>
  <c r="I22" i="5"/>
  <c r="N21" i="5"/>
  <c r="L21" i="5"/>
  <c r="I21" i="5"/>
  <c r="N20" i="5"/>
  <c r="L20" i="5"/>
  <c r="I20" i="5"/>
  <c r="N19" i="5"/>
  <c r="L19" i="5"/>
  <c r="I19" i="5"/>
  <c r="N18" i="5"/>
  <c r="L18" i="5"/>
  <c r="I18" i="5"/>
  <c r="N17" i="5"/>
  <c r="L17" i="5"/>
  <c r="I17" i="5"/>
  <c r="N16" i="5"/>
  <c r="L16" i="5"/>
  <c r="I16" i="5"/>
  <c r="N15" i="5"/>
  <c r="L15" i="5"/>
  <c r="I15" i="5"/>
  <c r="N14" i="5"/>
  <c r="L14" i="5"/>
  <c r="I14" i="5"/>
  <c r="N13" i="5"/>
  <c r="L13" i="5"/>
  <c r="I13" i="5"/>
  <c r="N12" i="5"/>
  <c r="L12" i="5"/>
  <c r="I12" i="5"/>
  <c r="N11" i="5"/>
  <c r="L11" i="5"/>
  <c r="I11" i="5"/>
  <c r="N10" i="5"/>
  <c r="L10" i="5"/>
  <c r="I10" i="5"/>
  <c r="N9" i="5"/>
  <c r="L9" i="5"/>
  <c r="I9" i="5"/>
  <c r="N8" i="5"/>
  <c r="L8" i="5"/>
  <c r="I8" i="5"/>
  <c r="N7" i="5"/>
  <c r="L7" i="5"/>
  <c r="I7" i="5"/>
  <c r="N6" i="5"/>
  <c r="L6" i="5"/>
  <c r="I6" i="5"/>
  <c r="N5" i="5"/>
  <c r="N85" i="5" s="1"/>
  <c r="L5" i="5"/>
  <c r="L85" i="5" s="1"/>
  <c r="I5" i="5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SuiBian</author>
  </authors>
  <commentList>
    <comment ref="A3" authorId="0" shapeId="0" xr:uid="{00000000-0006-0000-0100-000001000000}">
      <text>
        <r>
          <rPr>
            <b/>
            <sz val="9"/>
            <rFont val="Tahoma"/>
            <family val="2"/>
          </rPr>
          <t>基础资料核算项目中物料所对应的代码 例如：001.001</t>
        </r>
      </text>
    </comment>
    <comment ref="B3" authorId="0" shapeId="0" xr:uid="{00000000-0006-0000-0100-000002000000}">
      <text>
        <r>
          <rPr>
            <b/>
            <sz val="9"/>
            <rFont val="Tahoma"/>
            <family val="2"/>
          </rPr>
          <t>物料名称（如：液晶显示器），与物料代码相匹配，可以填写可以不填写</t>
        </r>
      </text>
    </comment>
    <comment ref="C3" authorId="0" shapeId="0" xr:uid="{00000000-0006-0000-0100-000003000000}">
      <text>
        <r>
          <rPr>
            <b/>
            <sz val="9"/>
            <rFont val="Tahoma"/>
            <family val="2"/>
          </rPr>
          <t>规格型号（如：17寸），与物料代码相匹配，可以填写可以不填写</t>
        </r>
      </text>
    </comment>
    <comment ref="D3" authorId="0" shapeId="0" xr:uid="{00000000-0006-0000-0100-000004000000}">
      <text>
        <r>
          <rPr>
            <b/>
            <sz val="9"/>
            <rFont val="Tahoma"/>
            <family val="2"/>
          </rPr>
          <t>物料所属计量单位组的计量单位名称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SuiBian</author>
  </authors>
  <commentList>
    <comment ref="A2" authorId="0" shapeId="0" xr:uid="{00000000-0006-0000-0200-000001000000}">
      <text>
        <r>
          <rPr>
            <b/>
            <sz val="9"/>
            <rFont val="Tahoma"/>
            <family val="2"/>
          </rPr>
          <t>销售订单单据编号，唯一标识一张销售订单，必录</t>
        </r>
      </text>
    </comment>
    <comment ref="B2" authorId="0" shapeId="0" xr:uid="{00000000-0006-0000-0200-000002000000}">
      <text>
        <r>
          <rPr>
            <b/>
            <sz val="9"/>
            <rFont val="Tahoma"/>
            <family val="2"/>
          </rPr>
          <t>销售订单单据制单时间，格式：####-##-##</t>
        </r>
      </text>
    </comment>
    <comment ref="C2" authorId="0" shapeId="0" xr:uid="{00000000-0006-0000-0200-000003000000}">
      <text>
        <r>
          <rPr>
            <b/>
            <sz val="9"/>
            <rFont val="Tahoma"/>
            <family val="2"/>
          </rPr>
          <t>客户名称，对应系统中客户简称</t>
        </r>
      </text>
    </comment>
    <comment ref="D2" authorId="0" shapeId="0" xr:uid="{00000000-0006-0000-0200-000004000000}">
      <text>
        <r>
          <rPr>
            <b/>
            <sz val="9"/>
            <rFont val="Tahoma"/>
            <family val="2"/>
          </rPr>
          <t>对应基础资料中的币别名称，如：人民币 港币 美元 欧元</t>
        </r>
      </text>
    </comment>
    <comment ref="E2" authorId="0" shapeId="0" xr:uid="{00000000-0006-0000-0200-000005000000}">
      <text>
        <r>
          <rPr>
            <b/>
            <sz val="9"/>
            <rFont val="Tahoma"/>
            <family val="2"/>
          </rPr>
          <t>大于0的数字，与币别相对应</t>
        </r>
      </text>
    </comment>
    <comment ref="F2" authorId="0" shapeId="0" xr:uid="{00000000-0006-0000-0200-000006000000}">
      <text>
        <r>
          <rPr>
            <b/>
            <sz val="9"/>
            <rFont val="Tahoma"/>
            <family val="2"/>
          </rPr>
          <t>销售订单单据结算限制时间，格式：####-##-##</t>
        </r>
      </text>
    </comment>
    <comment ref="G2" authorId="0" shapeId="0" xr:uid="{00000000-0006-0000-0200-000007000000}">
      <text>
        <r>
          <rPr>
            <b/>
            <sz val="9"/>
            <rFont val="Tahoma"/>
            <family val="2"/>
          </rPr>
          <t>交货地点详细信息</t>
        </r>
      </text>
    </comment>
    <comment ref="H2" authorId="0" shapeId="0" xr:uid="{00000000-0006-0000-0200-000008000000}">
      <text>
        <r>
          <rPr>
            <b/>
            <sz val="9"/>
            <rFont val="Tahoma"/>
            <family val="2"/>
          </rPr>
          <t>销售订单单据相关信息简要说明</t>
        </r>
      </text>
    </comment>
    <comment ref="I2" authorId="0" shapeId="0" xr:uid="{00000000-0006-0000-0200-000009000000}">
      <text>
        <r>
          <rPr>
            <b/>
            <sz val="9"/>
            <rFont val="Tahoma"/>
            <family val="2"/>
          </rPr>
          <t>基础资料核算项目中物料所对应的代码 例如：001.001</t>
        </r>
      </text>
    </comment>
    <comment ref="J2" authorId="0" shapeId="0" xr:uid="{00000000-0006-0000-0200-00000A000000}">
      <text>
        <r>
          <rPr>
            <b/>
            <sz val="9"/>
            <rFont val="Tahoma"/>
            <family val="2"/>
          </rPr>
          <t>物料名称（如：液晶显示器），与物料代码相匹配，可以填写可以不填写</t>
        </r>
      </text>
    </comment>
    <comment ref="K2" authorId="0" shapeId="0" xr:uid="{00000000-0006-0000-0200-00000B000000}">
      <text>
        <r>
          <rPr>
            <b/>
            <sz val="9"/>
            <rFont val="Tahoma"/>
            <family val="2"/>
          </rPr>
          <t>规格型号（如：17寸），与物料代码相匹配，可以填写可以不填写</t>
        </r>
      </text>
    </comment>
    <comment ref="L2" authorId="0" shapeId="0" xr:uid="{00000000-0006-0000-0200-00000C000000}">
      <text>
        <r>
          <rPr>
            <b/>
            <sz val="9"/>
            <rFont val="Tahoma"/>
            <family val="2"/>
          </rPr>
          <t>物料所属计量单位组的计量单位名称</t>
        </r>
      </text>
    </comment>
  </commentList>
</comments>
</file>

<file path=xl/sharedStrings.xml><?xml version="1.0" encoding="utf-8"?>
<sst xmlns="http://schemas.openxmlformats.org/spreadsheetml/2006/main" count="1338" uniqueCount="492">
  <si>
    <t>2022年蒙贝线上产品报价（含税价一列包含发票和单次订货在一万以上的物流费）</t>
  </si>
  <si>
    <t>编号</t>
  </si>
  <si>
    <t>产品图片</t>
  </si>
  <si>
    <t>产品名称</t>
  </si>
  <si>
    <t>适用宠物</t>
  </si>
  <si>
    <t>条形码</t>
  </si>
  <si>
    <t>规格/包</t>
  </si>
  <si>
    <t>箱规（包/箱）</t>
  </si>
  <si>
    <t>单位</t>
  </si>
  <si>
    <t>批发价</t>
  </si>
  <si>
    <t>批发价含税价</t>
  </si>
  <si>
    <t>网控零售价</t>
  </si>
  <si>
    <t>备注</t>
  </si>
  <si>
    <t>宠物零食-香酥牛棒骨黄</t>
  </si>
  <si>
    <t>犬</t>
  </si>
  <si>
    <t>6950701200626</t>
  </si>
  <si>
    <t>130g</t>
  </si>
  <si>
    <t>盒</t>
  </si>
  <si>
    <t>宠物零食-香酥牛棒骨蓝</t>
  </si>
  <si>
    <t>6950701200633</t>
  </si>
  <si>
    <t>90g</t>
  </si>
  <si>
    <t>宠物零食-香酥牛棒骨绿</t>
  </si>
  <si>
    <t>6950701200640</t>
  </si>
  <si>
    <t>60g</t>
  </si>
  <si>
    <t>宠物零食-香酥牛腕骨L</t>
  </si>
  <si>
    <t>6950701200527</t>
  </si>
  <si>
    <t>80g
(1支装)</t>
  </si>
  <si>
    <t>宠物零食-香酥牛腕骨S</t>
  </si>
  <si>
    <t>6950701200886</t>
  </si>
  <si>
    <t>宠物零食-手抓牛排</t>
  </si>
  <si>
    <t>6950701201203</t>
  </si>
  <si>
    <t>80g
（2支）</t>
  </si>
  <si>
    <t>包</t>
  </si>
  <si>
    <t>宠物零食-骨肉香髓</t>
  </si>
  <si>
    <t>6950701200565</t>
  </si>
  <si>
    <t>100g</t>
  </si>
  <si>
    <t>罐</t>
  </si>
  <si>
    <t>宠物零食-小龙骨</t>
  </si>
  <si>
    <t>6950701200558</t>
  </si>
  <si>
    <t>95g（六片装）</t>
  </si>
  <si>
    <t>宠物零食-牛肉片</t>
  </si>
  <si>
    <t>6950701212513</t>
  </si>
  <si>
    <t>宠物零食-精纯牛肉丁</t>
  </si>
  <si>
    <t>6950701200763</t>
  </si>
  <si>
    <t>180g</t>
  </si>
  <si>
    <t>宠物零食-牛肉胡萝卜粒</t>
  </si>
  <si>
    <t>6950701200787</t>
  </si>
  <si>
    <t>宠物零食-牛肉菠菜粒</t>
  </si>
  <si>
    <t>6950701200794</t>
  </si>
  <si>
    <t>宠物零食-牛米花</t>
  </si>
  <si>
    <t>6950701200442</t>
  </si>
  <si>
    <t>160g</t>
  </si>
  <si>
    <t>6950701211585</t>
  </si>
  <si>
    <t>436g</t>
  </si>
  <si>
    <t>袋</t>
  </si>
  <si>
    <t>宠物零食-鲜香羊肝</t>
  </si>
  <si>
    <t>6950701210052</t>
  </si>
  <si>
    <t>宠物零食-口水肠         鸡肉</t>
  </si>
  <si>
    <t>6950701210335</t>
  </si>
  <si>
    <t>200g</t>
  </si>
  <si>
    <t>宠物零食-口水肠
牛肉</t>
  </si>
  <si>
    <t>6950701210311</t>
  </si>
  <si>
    <t>宠物零食-香烧牛肉条</t>
  </si>
  <si>
    <t>6950701200602</t>
  </si>
  <si>
    <t>500g</t>
  </si>
  <si>
    <t>宠物零食-酪咔奶泡</t>
  </si>
  <si>
    <t>6950701210120</t>
  </si>
  <si>
    <t>宠物零食-汪星奶条
原味</t>
  </si>
  <si>
    <t>6950701210649</t>
  </si>
  <si>
    <t>128g</t>
  </si>
  <si>
    <t>宠物零食-汪星奶条
蓝莓味</t>
  </si>
  <si>
    <t>6950701210663</t>
  </si>
  <si>
    <t>宠物零食-汪星奶条
蔓越莓味</t>
  </si>
  <si>
    <t>6950701210656</t>
  </si>
  <si>
    <t>宠物零食-汪星奶酪
原味</t>
  </si>
  <si>
    <t>6950701210588</t>
  </si>
  <si>
    <t>宠物零食-汪星奶酪
紫薯</t>
  </si>
  <si>
    <t>6950701210236</t>
  </si>
  <si>
    <t>120g</t>
  </si>
  <si>
    <t>宠物零食-汪星奶酪
黑芝麻</t>
  </si>
  <si>
    <t>6950701210243</t>
  </si>
  <si>
    <t>宠物营养补充剂维生素
配方羊奶粉</t>
  </si>
  <si>
    <t>猫犬通用</t>
  </si>
  <si>
    <t>6950701210038</t>
  </si>
  <si>
    <t xml:space="preserve">400g </t>
  </si>
  <si>
    <t>6950701210762</t>
  </si>
  <si>
    <t>300g</t>
  </si>
  <si>
    <t>宠物零食-喵星奶酪
原味</t>
  </si>
  <si>
    <t>猫</t>
  </si>
  <si>
    <t>6950701210021</t>
  </si>
  <si>
    <t>宠物零食-喵星奶酪
紫薯</t>
  </si>
  <si>
    <t>6950701210267</t>
  </si>
  <si>
    <t>宠物零食-喵星奶酪
黑芝麻</t>
  </si>
  <si>
    <t>6950701210274</t>
  </si>
  <si>
    <t>宠物零食-喵星奶条
原味</t>
  </si>
  <si>
    <t>6950701210519</t>
  </si>
  <si>
    <t>宠物零食-喵星奶条
蓝莓味</t>
  </si>
  <si>
    <t>6950701210526</t>
  </si>
  <si>
    <t>宠物零食-喵星奶条
蔓越莓味</t>
  </si>
  <si>
    <t>6950701210533</t>
  </si>
  <si>
    <t>宠物零食-猫用牛肉干
牛肉原味</t>
  </si>
  <si>
    <t>中包：6950701201050</t>
  </si>
  <si>
    <t>10*10g</t>
  </si>
  <si>
    <t>70中包*10袋</t>
  </si>
  <si>
    <t>宠物零食-猫用牛肉干
含牛磺酸</t>
  </si>
  <si>
    <t>中包：6950701201067</t>
  </si>
  <si>
    <t>宠物零食-猫用牛肉干
含欧米伽</t>
  </si>
  <si>
    <t>中包：6950701201074</t>
  </si>
  <si>
    <t>宠物零食-西冷牛扒</t>
  </si>
  <si>
    <t>6950701211592</t>
  </si>
  <si>
    <t>100g（2片）</t>
  </si>
  <si>
    <t>宠物零食-魔力片
牛皮牛肉三明治</t>
  </si>
  <si>
    <t>150g</t>
  </si>
  <si>
    <t>24
（4盒*6包）</t>
  </si>
  <si>
    <t>宠物零食-魔力片
牛皮鸡肉三明治</t>
  </si>
  <si>
    <t>宠物零食-魔力片
牛皮三文鱼三明治</t>
  </si>
  <si>
    <t>宠物零食-塔拉牛扒</t>
  </si>
  <si>
    <t>6950701211219</t>
  </si>
  <si>
    <t>260g</t>
  </si>
  <si>
    <t>宠物零食-牛肉派
原味</t>
  </si>
  <si>
    <t>110g</t>
  </si>
  <si>
    <t>宠物零食-牛肉派
含茶多酚</t>
  </si>
  <si>
    <t>宠物零食-牛肉派
含蔓越莓</t>
  </si>
  <si>
    <t>宠物零食-牛肉派
含膳食纤维</t>
  </si>
  <si>
    <t>宠物零食-牛脾气
丁丁牛肉原味</t>
  </si>
  <si>
    <t>40g
（4*10g)</t>
  </si>
  <si>
    <t>宠物零食-牛脾气
丁丁牛肉牛磺酸</t>
  </si>
  <si>
    <t>宠物零食-酪乳派
喵星南瓜奶昔</t>
  </si>
  <si>
    <t>90g
（15g*6）</t>
  </si>
  <si>
    <t>宠物零食-酪乳派
喵星海藻奶昔</t>
  </si>
  <si>
    <t>宠物零食-酪乳派
喵星蔓越莓奶昔</t>
  </si>
  <si>
    <t>宠物零食-酪乳派
喵星原味奶昔</t>
  </si>
  <si>
    <t>宠物零食-酸奶</t>
  </si>
  <si>
    <t>6950701212599</t>
  </si>
  <si>
    <t>500g(50g*10)</t>
  </si>
  <si>
    <t>宠物零食-鹌鹑蛋蛋黄浆</t>
  </si>
  <si>
    <t>6950701212704   （小袋条形码6950701212698）</t>
  </si>
  <si>
    <t>400g （50g*8）</t>
  </si>
  <si>
    <t>宠物零食-萨能山羊奶-1200ml</t>
  </si>
  <si>
    <t>6950701212766（小袋条形码6950701212735）</t>
  </si>
  <si>
    <t>1200ml（200*6）</t>
  </si>
  <si>
    <t>宠物零食-犬用牛肉干-100g-（轮胎）</t>
  </si>
  <si>
    <t>6950701201029（小袋条形码6950701200961
）</t>
  </si>
  <si>
    <t>宠物零食-全价宠物食品湿粮包（牛肉配方）-100g</t>
  </si>
  <si>
    <t>6950701212773</t>
  </si>
  <si>
    <t>100g*12</t>
  </si>
  <si>
    <t>6盒*12小包</t>
  </si>
  <si>
    <t>猫主酱-鳕鱼</t>
  </si>
  <si>
    <t>6950701211127</t>
  </si>
  <si>
    <t>13g*8</t>
  </si>
  <si>
    <t>猫主酱-金枪鱼</t>
  </si>
  <si>
    <t>6950701211080</t>
  </si>
  <si>
    <t>猫主酱-鲑鱼</t>
  </si>
  <si>
    <t>6950701211103</t>
  </si>
  <si>
    <t>宠物零食-全价风干犬粮（牛肉配方）</t>
  </si>
  <si>
    <t>6950701212872</t>
  </si>
  <si>
    <t>宠物零食丸缶-牛肉味</t>
  </si>
  <si>
    <t>6950701213039</t>
  </si>
  <si>
    <t>宠物零食丸缶-羊肉味</t>
  </si>
  <si>
    <t>6950701213015</t>
  </si>
  <si>
    <t>宠物零食-原态起司</t>
  </si>
  <si>
    <t>6950701213121</t>
  </si>
  <si>
    <t>260g（65g*4罐）</t>
  </si>
  <si>
    <t>宠物零食-互动软酪棒-奇异果</t>
  </si>
  <si>
    <t>6950701212971</t>
  </si>
  <si>
    <t>160g  （16g*10支）</t>
  </si>
  <si>
    <t>宠物零食-互动软酪棒-原味</t>
  </si>
  <si>
    <t>6950701212957</t>
  </si>
  <si>
    <t>宠物零食-互动软酪棒-蔓越莓</t>
  </si>
  <si>
    <t>6950701212964</t>
  </si>
  <si>
    <t>宠物零食-原味熔酪</t>
  </si>
  <si>
    <t>6950701212681</t>
  </si>
  <si>
    <t>210g</t>
  </si>
  <si>
    <t>宠物零食-牛初乳熔酪</t>
  </si>
  <si>
    <t>6950701212674</t>
  </si>
  <si>
    <t>宠物零食-乳酸奶熔酪</t>
  </si>
  <si>
    <t>6950701212667</t>
  </si>
  <si>
    <t>宠物零食酪乳派（海藻味）</t>
  </si>
  <si>
    <t>6950701212360</t>
  </si>
  <si>
    <t>15g*8</t>
  </si>
  <si>
    <t>宠物零食酪乳派（蔓越莓味）</t>
  </si>
  <si>
    <t>6950701212346</t>
  </si>
  <si>
    <t>宠物零食酪乳派（南瓜味）</t>
  </si>
  <si>
    <t>6950701212353</t>
  </si>
  <si>
    <t>宠物零食酪乳派（原味）</t>
  </si>
  <si>
    <t>6950701212339</t>
  </si>
  <si>
    <t>宠物零食猫用牛肉干（原味）</t>
  </si>
  <si>
    <t>6950701212261</t>
  </si>
  <si>
    <t>10g*12</t>
  </si>
  <si>
    <t>宠物零食猫用牛肉干（含牛磺酸）</t>
  </si>
  <si>
    <t>6950701212278</t>
  </si>
  <si>
    <t>宠物零食猫用牛肉干（含欧米咖3/6）</t>
  </si>
  <si>
    <t>6950701212285</t>
  </si>
  <si>
    <t>宠物零食纯肉双拼（牛肉、鸡肉）</t>
  </si>
  <si>
    <t>6950701211929</t>
  </si>
  <si>
    <t>25g</t>
  </si>
  <si>
    <t>12*16盒</t>
  </si>
  <si>
    <t>6950701211950</t>
  </si>
  <si>
    <t>25g*12</t>
  </si>
  <si>
    <t>16盒</t>
  </si>
  <si>
    <t>宠物零食纯肉双拼（牛肉、金枪鱼）</t>
  </si>
  <si>
    <t>6950701211943</t>
  </si>
  <si>
    <t>6950701211974</t>
  </si>
  <si>
    <t>宠物零食纯肉双拼（牛肉、鳕鱼）</t>
  </si>
  <si>
    <t>6950701211936</t>
  </si>
  <si>
    <t>6950701211967</t>
  </si>
  <si>
    <t>宠物零食喵滋乐（鸡肉、南极磷虾）</t>
  </si>
  <si>
    <t>6950701212868</t>
  </si>
  <si>
    <t>85g</t>
  </si>
  <si>
    <t>85g*12</t>
  </si>
  <si>
    <t>6950701211899</t>
  </si>
  <si>
    <t>12盒</t>
  </si>
  <si>
    <t>宠物零食喵滋乐（金枪鱼、扇贝）</t>
  </si>
  <si>
    <t>6950701211875</t>
  </si>
  <si>
    <t>6950701211905</t>
  </si>
  <si>
    <t>宠物零食喵滋乐（牛肉、金枪鱼）</t>
  </si>
  <si>
    <t>6950701211882</t>
  </si>
  <si>
    <t>6950701211912</t>
  </si>
  <si>
    <t>沙棘果球猫砂</t>
  </si>
  <si>
    <t>6950701212711</t>
  </si>
  <si>
    <t>6L</t>
  </si>
  <si>
    <t>宠物零食猫用拌饭牛肉泥</t>
  </si>
  <si>
    <t>6950701212810</t>
  </si>
  <si>
    <t>50g*6</t>
  </si>
  <si>
    <t>宠物零食猫用鹌鹑蛋黄酱</t>
  </si>
  <si>
    <t>695070121797</t>
  </si>
  <si>
    <t>50*6</t>
  </si>
  <si>
    <t>宠物零食猫用羊乳酸奶</t>
  </si>
  <si>
    <t>6950701212803</t>
  </si>
  <si>
    <t>宠物零食-萨能山羊奶-200ml</t>
  </si>
  <si>
    <t>6950701212735</t>
  </si>
  <si>
    <t>200ml*60</t>
  </si>
  <si>
    <t xml:space="preserve">说明：产品变更条形码另行通知
供货地址：内蒙古呼和浩特市金桥开发区金河镇章盖营村
供货公司：内蒙古蒙贝宠物食品有限责任公司   联系电话：0471-5250022
货款对公付款或者需要发票，请安含税价
                                                                             </t>
  </si>
  <si>
    <t>2022年07月 版</t>
  </si>
  <si>
    <t>客户名称</t>
  </si>
  <si>
    <t>订货时间</t>
  </si>
  <si>
    <t>2022-00-00</t>
  </si>
  <si>
    <t>物料代码(*)</t>
  </si>
  <si>
    <t>物料名称</t>
  </si>
  <si>
    <t>规格型号</t>
  </si>
  <si>
    <t>单位(*)</t>
  </si>
  <si>
    <t>含税价</t>
  </si>
  <si>
    <t>零售价</t>
  </si>
  <si>
    <t>订货数量</t>
  </si>
  <si>
    <t>订购金额</t>
  </si>
  <si>
    <t>赠送数量</t>
  </si>
  <si>
    <t>赠送金额</t>
  </si>
  <si>
    <t>12.01.001</t>
  </si>
  <si>
    <t>宠物零食-香酥牛棒骨-黄（线上）</t>
  </si>
  <si>
    <t>12.01.002</t>
  </si>
  <si>
    <t>宠物零食-香酥牛棒骨-蓝（线上）</t>
  </si>
  <si>
    <t>12.01.003</t>
  </si>
  <si>
    <t>宠物零食-香酥牛棒骨-绿（线上）</t>
  </si>
  <si>
    <t>12.01.206</t>
  </si>
  <si>
    <t>宠物零食-香酥牛腕骨-L（线下产品）</t>
  </si>
  <si>
    <t>80g</t>
  </si>
  <si>
    <t>12.01.207</t>
  </si>
  <si>
    <t>宠物零食-香酥牛腕骨-S（线下产品）</t>
  </si>
  <si>
    <t>12.01.010</t>
  </si>
  <si>
    <t>宠物零食-手抓牛排-80g（线上）</t>
  </si>
  <si>
    <t>12.01.005</t>
  </si>
  <si>
    <t>宠物零食-骨肉香髓-100g（线上）</t>
  </si>
  <si>
    <t>12.01.004</t>
  </si>
  <si>
    <t>宠物零食-小龙骨-95g（6片）（线上）</t>
  </si>
  <si>
    <t>95g（6片）</t>
  </si>
  <si>
    <t>12.02.008</t>
  </si>
  <si>
    <t>宠物零食-鲜香牛肉片-100g（线上）</t>
  </si>
  <si>
    <t>12.03.001</t>
  </si>
  <si>
    <t>宠物零食-精纯牛肉丁-180g（线上）</t>
  </si>
  <si>
    <t>12.03.004</t>
  </si>
  <si>
    <t>宠物零食-牛肉胡萝卜粒-180g（线上）</t>
  </si>
  <si>
    <t>12.03.002</t>
  </si>
  <si>
    <t>宠物零食-牛肉菠菜粒-180g（线上）</t>
  </si>
  <si>
    <t>12.02.001</t>
  </si>
  <si>
    <t>宠物零食-牛米花-160g（线上）</t>
  </si>
  <si>
    <t>12.02.102</t>
  </si>
  <si>
    <t>宠物零食牛米花-436g（新）</t>
  </si>
  <si>
    <t>12.02.009</t>
  </si>
  <si>
    <t>宠物零食-鲜香羊肝-100g</t>
  </si>
  <si>
    <t>12.03.206</t>
  </si>
  <si>
    <t>宠物零食-口水肠-鸡肉-200g（线下产品）</t>
  </si>
  <si>
    <t>新包装</t>
  </si>
  <si>
    <t>12.03.208</t>
  </si>
  <si>
    <t>宠物零食-口水肠-牛肉-200g（线下产品）</t>
  </si>
  <si>
    <t>12.03.005</t>
  </si>
  <si>
    <t>宠物零食-香烧牛肉条-500g（线上）</t>
  </si>
  <si>
    <t>12.04.013</t>
  </si>
  <si>
    <t>宠物零食-酪咔奶泡-160g（线下产品）</t>
  </si>
  <si>
    <t>12.04.014</t>
  </si>
  <si>
    <t>宠物零食-汪星奶条-原味-128g（线下产品）</t>
  </si>
  <si>
    <t>12.04.006</t>
  </si>
  <si>
    <t>宠物零食-汪星奶条-蓝莓味-128g（线下产品）</t>
  </si>
  <si>
    <t>12.04.007</t>
  </si>
  <si>
    <t>宠物零食-汪星奶条-蔓越莓味-128g（线下产品）</t>
  </si>
  <si>
    <t>12.04.017</t>
  </si>
  <si>
    <t>宠物零食-汪星奶酪-原味-128g（线下）</t>
  </si>
  <si>
    <t>6950701210014</t>
  </si>
  <si>
    <t>12.04.003</t>
  </si>
  <si>
    <t>宠物零食-汪星奶酪-紫薯味-120g（线上）</t>
  </si>
  <si>
    <t>12.04.002</t>
  </si>
  <si>
    <t>宠物零食-汪星奶酪-黑芝麻味-120g（线上）</t>
  </si>
  <si>
    <t>12.04.012</t>
  </si>
  <si>
    <t>宠物营养补充剂-维生素配方-羊奶粉-400g（线下产品）</t>
  </si>
  <si>
    <t>400g</t>
  </si>
  <si>
    <t>12.04.001</t>
  </si>
  <si>
    <t>宠物营养补充剂-维生素配方-羊奶粉-300g（线上）</t>
  </si>
  <si>
    <t>13.03.001</t>
  </si>
  <si>
    <t>宠物零食-喵星奶酪-原味-60g（线上）</t>
  </si>
  <si>
    <t>13.03.003</t>
  </si>
  <si>
    <t>宠物零食-喵星奶酪-紫薯味-60g（线上）</t>
  </si>
  <si>
    <t>13.03.002</t>
  </si>
  <si>
    <t>宠物零食-喵星奶酪-黑芝麻味-60g（线上）</t>
  </si>
  <si>
    <t>13.03.004</t>
  </si>
  <si>
    <t>宠物零食-喵星奶条-原味-60g（线上）</t>
  </si>
  <si>
    <t>13.03.005</t>
  </si>
  <si>
    <t>宠物零食-喵星奶条-蓝莓-60g（线上）</t>
  </si>
  <si>
    <t>13.03.006</t>
  </si>
  <si>
    <t>宠物零食-喵星奶条-蔓越莓-60g（线上）</t>
  </si>
  <si>
    <t>13.01.001</t>
  </si>
  <si>
    <t>宠物零食-猫用牛肉干-牛肉原味-100g（线上）</t>
  </si>
  <si>
    <t>10g*10支</t>
  </si>
  <si>
    <t>13.01.002</t>
  </si>
  <si>
    <t>宠物零食-猫用牛肉干-含牛磺酸-100g（线上）</t>
  </si>
  <si>
    <t>13.01.003</t>
  </si>
  <si>
    <t>宠物零食-猫用牛肉干-含欧米伽-100g（线上）</t>
  </si>
  <si>
    <t>12.02.104</t>
  </si>
  <si>
    <t>宠物零食-西冷牛扒-100g（新）</t>
  </si>
  <si>
    <t>6950701210298</t>
  </si>
  <si>
    <t>12.02.003</t>
  </si>
  <si>
    <t>宠物零食-塔拉牛扒-260g（线上）</t>
  </si>
  <si>
    <t>13.01.004</t>
  </si>
  <si>
    <t>宠物零食-牛脾气-丁丁牛肉-猫用原味-40g（线上）</t>
  </si>
  <si>
    <t>40g</t>
  </si>
  <si>
    <t>13.01.005</t>
  </si>
  <si>
    <t>宠物零食-牛脾气-丁丁牛肉-猫用牛磺酸-40g（线上）</t>
  </si>
  <si>
    <t>13.03.008</t>
  </si>
  <si>
    <t>宠物零食-酪乳派-喵星南瓜奶昔-90g</t>
  </si>
  <si>
    <t>15g*6支</t>
  </si>
  <si>
    <t>13.03.009</t>
  </si>
  <si>
    <t>宠物零食-酪乳派-喵星海藻奶昔-90g</t>
  </si>
  <si>
    <t>13.03.010</t>
  </si>
  <si>
    <t>宠物零食-酪乳派-喵星蔓越莓奶昔-90g</t>
  </si>
  <si>
    <t>13.03.007</t>
  </si>
  <si>
    <t>宠物零食-酪乳派-喵星原味奶昔-90g</t>
  </si>
  <si>
    <t>12.04.010</t>
  </si>
  <si>
    <t>宠物零食-酸奶-500g（线上）</t>
  </si>
  <si>
    <t>50g*10</t>
  </si>
  <si>
    <t>12.03.326</t>
  </si>
  <si>
    <t>宠物零食-鹌鹑蛋黄浆-400g(50g*8)-新</t>
  </si>
  <si>
    <t>6950701212704</t>
  </si>
  <si>
    <t>12.04.066</t>
  </si>
  <si>
    <t>6950701212766</t>
  </si>
  <si>
    <t>12.02.010</t>
  </si>
  <si>
    <t>6950701201029</t>
  </si>
  <si>
    <t>12.03.330</t>
  </si>
  <si>
    <t>宠物零食-全价宠物食品湿粮包（牛肉配方）-100g*12</t>
  </si>
  <si>
    <t>13.02.014</t>
  </si>
  <si>
    <t>猫主酱-鳕鱼-104g</t>
  </si>
  <si>
    <t>13.02.015</t>
  </si>
  <si>
    <t>猫主酱-金枪鱼-104g</t>
  </si>
  <si>
    <t>13.02.016</t>
  </si>
  <si>
    <t>猫主酱-鲑鱼-104g</t>
  </si>
  <si>
    <t>12.03.350</t>
  </si>
  <si>
    <t>12.02.327</t>
  </si>
  <si>
    <t>170g</t>
  </si>
  <si>
    <t>12.02.328</t>
  </si>
  <si>
    <t>12.04.096</t>
  </si>
  <si>
    <t>12.04.088</t>
  </si>
  <si>
    <t>160g（16g*10支）</t>
  </si>
  <si>
    <t>12.04.090</t>
  </si>
  <si>
    <t>12.04.089</t>
  </si>
  <si>
    <t>12.04.061</t>
  </si>
  <si>
    <t>12.04.062</t>
  </si>
  <si>
    <t>12.04.063</t>
  </si>
  <si>
    <t>13.03.017</t>
  </si>
  <si>
    <t>酪乳派-海藻味 -120g（新）</t>
  </si>
  <si>
    <t>120g（15g*8）</t>
  </si>
  <si>
    <t>13.03.018</t>
  </si>
  <si>
    <t>酪乳派-蔓越莓味 -120g（新）</t>
  </si>
  <si>
    <t>13.03.019</t>
  </si>
  <si>
    <t>酪乳派-南瓜味 -120g（新）</t>
  </si>
  <si>
    <t>13.03.020</t>
  </si>
  <si>
    <t>酪乳派-原味 -120g（新）</t>
  </si>
  <si>
    <t>13.01.009</t>
  </si>
  <si>
    <t>宠物零食-猫用牛肉干-原味-120g（新品-袋）</t>
  </si>
  <si>
    <t>120g（10g*12）</t>
  </si>
  <si>
    <t>13.01.011</t>
  </si>
  <si>
    <t>宠物零食-猫用牛肉干-含牛磺酸-120g（新品-袋）</t>
  </si>
  <si>
    <t>13.01.010</t>
  </si>
  <si>
    <t>宠物零食-猫用牛肉干-含欧米伽-120g（新品-袋）</t>
  </si>
  <si>
    <t>13.01.015</t>
  </si>
  <si>
    <t>双拼-牛肉+鸡肉-300g（新）</t>
  </si>
  <si>
    <t>300g（25g*12）</t>
  </si>
  <si>
    <t>13.01.016</t>
  </si>
  <si>
    <t>双拼-牛肉+金枪鱼-300g（新）</t>
  </si>
  <si>
    <t>13.01.017</t>
  </si>
  <si>
    <t>双拼-牛肉+鳕鱼-300g（新）</t>
  </si>
  <si>
    <t>13.01.019</t>
  </si>
  <si>
    <t>喵滋乐-鸡肉+南极磷虾-1020g（新）</t>
  </si>
  <si>
    <t>1020g（85g*12）</t>
  </si>
  <si>
    <t>13.01.020</t>
  </si>
  <si>
    <t>喵滋乐-金枪鱼+扇贝 -1020g（新）</t>
  </si>
  <si>
    <t>13.01.021</t>
  </si>
  <si>
    <t>喵滋乐-牛肉+金枪鱼 -1020g（新）</t>
  </si>
  <si>
    <t>11.07.123</t>
  </si>
  <si>
    <t>13.02.021</t>
  </si>
  <si>
    <t>13.04.021</t>
  </si>
  <si>
    <t>13.03.028</t>
  </si>
  <si>
    <t>12.04.065</t>
  </si>
  <si>
    <t>合计</t>
  </si>
  <si>
    <t>收货地址</t>
  </si>
  <si>
    <t>备注：
需对公付款或者开发票，请按含税价计算</t>
  </si>
  <si>
    <t>2022年蒙贝618大促控价表</t>
  </si>
  <si>
    <t xml:space="preserve">[表头]单据编号(*) </t>
  </si>
  <si>
    <t xml:space="preserve">[表头]日期(*) </t>
  </si>
  <si>
    <t xml:space="preserve">[表头]购货单位(*) </t>
  </si>
  <si>
    <t xml:space="preserve">[表头]币别(*) </t>
  </si>
  <si>
    <t xml:space="preserve">[表头]汇率(*) </t>
  </si>
  <si>
    <t>[表头]结算日期(*)</t>
  </si>
  <si>
    <t>[表头]交货地点</t>
  </si>
  <si>
    <t>[表头]摘要</t>
  </si>
  <si>
    <t>618控价</t>
  </si>
  <si>
    <t>折扣力度</t>
  </si>
  <si>
    <t>SE0RD001903</t>
  </si>
  <si>
    <t>人民币</t>
  </si>
  <si>
    <t>12.03.003</t>
  </si>
  <si>
    <t>宠物零食-牛肉地瓜粒-180g（线上）</t>
  </si>
  <si>
    <t>6950701200800</t>
  </si>
  <si>
    <t>内蒙古蒙贝宠物食品有限责任公司文件</t>
  </si>
  <si>
    <t>蒙贝22年网络销售控价安排通知</t>
  </si>
  <si>
    <t>---------------------------------------------------------------------------------</t>
  </si>
  <si>
    <t>前言</t>
  </si>
  <si>
    <t>尊敬的网络经销商您好：
    为了品牌的可持续发展，能让经销商和品牌方达到共赢，现对2022年蒙贝产品网络销售全年控价做如下规定：</t>
  </si>
  <si>
    <t>控价内容</t>
  </si>
  <si>
    <t>标价、主图、标题、各种推广图等</t>
  </si>
  <si>
    <t xml:space="preserve">1、首件劵后价（搜索结果页所展示的价格）不低于蒙贝网控零售价。
2、多件链接劵后价不得低于原控价（单件*N）的8.5折。如小棒骨网控零售价28元，小棒骨*3支的链接劵后价不低于28*3*0.85=71.4元。
3、多SKU链接主图应含有最低价的产品图。
4、店铺内部活动到手价不得低于批发价。
5、送赠不得送本品，送非本品不限。
6、报价单上的产品严格遵守控价，其他产品不参与控价。
7、做活动前要向蒙贝公司（业务经理）申请，没申请的不可以自己随便乱价。
8、不得拿其他经销商的乱价信息作为自己乱价的理由，自己把自己管好。发现其他人乱价，及时举报！请各位互相监督，互相督促，一旦发现滥价行为的第一时间举证投诉到蒙贝销售部，蒙贝业务经理，蒙贝控价员中的任何一位。过期举证无效。一旦举报情况被核实存在，即按以下条例进行处罚！
</t>
  </si>
  <si>
    <t>不控价活动</t>
  </si>
  <si>
    <t>1、不在报价单上的产品默认不控价，有变更需要控价控价时会通知改价。
2、首单礼金不控价。
3、官方大促前一小时折上折活动，大促期的限时一小时、两小时的限时活动不控价。但不应低于批发价。</t>
  </si>
  <si>
    <t>行为及处罚</t>
  </si>
  <si>
    <t>首次乱价会尽量通知（通知不是投诉的前提），遵守控价要求是经销蒙贝产品的基本条件，乱价将投诉。
严重行为：多次乱价或乱价一次且通知不改的（通知、未回复、表示不改正或表示改正 却实际超时没有改正的）。</t>
  </si>
  <si>
    <t>处罚：投诉或取消乱价客户本月及下月整月的供货活动。（由小郁或李娜提交取消供货的活动到销售群且同步通知内勤）。销售业务人员不得给乱价客户活动并由内勤监督执行。
撤诉：如因乱价被投诉，表示会遵守蒙贝控价规则希望撤诉的。需要交纳5000元保证金，出具收款信息，给予撤诉。本年乱价未超过三次并未乱价不改的，年底给予返回保证金。</t>
  </si>
  <si>
    <t>日常及活动控价力度</t>
  </si>
  <si>
    <t>日常网控价</t>
  </si>
  <si>
    <t>报价单的零售价为日常网控价。</t>
  </si>
  <si>
    <t>普通官方活动（含：淘抢购、聚划算）网控价</t>
  </si>
  <si>
    <t>日常网控价的8折进行控价。官方活动期间主图标示的到手价不得低于控价价格，但不再对主图其他促销信息管控。</t>
  </si>
  <si>
    <t>618、双十一、双十二、年货节的大型官方活动网控价</t>
  </si>
  <si>
    <t>活动前，单独发布控价方案。各经销商及店铺及时从对应业务员处获取。（活动期间主图管控同上）</t>
  </si>
  <si>
    <t xml:space="preserve">执行时间：
  2022年04月01日更新，即刻执行。  </t>
  </si>
  <si>
    <t>抖音控价</t>
  </si>
  <si>
    <t>平台</t>
  </si>
  <si>
    <t>价格类型</t>
  </si>
  <si>
    <t>日常价普通活动控价</t>
  </si>
  <si>
    <t>618、双十一、双十二、年货节大促控价</t>
  </si>
  <si>
    <t>抖音</t>
  </si>
  <si>
    <t>抖音直播价</t>
  </si>
  <si>
    <t>直播价不控</t>
  </si>
  <si>
    <t>抖音非直播价</t>
  </si>
  <si>
    <t>不低于网控零售价的8折</t>
  </si>
  <si>
    <t>不低于网控零售价的7折或不低于大促官方活动价。</t>
  </si>
  <si>
    <t>特殊控价产品见下表1。</t>
  </si>
  <si>
    <t>拼多多</t>
  </si>
  <si>
    <t>拼多多价</t>
  </si>
  <si>
    <t>乱价处罚</t>
  </si>
  <si>
    <t>对于乱价、通知改价不改正的、多次乱价的。根据乱价程度给予取消2个月的供货活动、停止供货、投诉等处罚手段。望经销商朋友共同维护销售次序。</t>
  </si>
  <si>
    <t>表1（特殊控价产品）</t>
  </si>
  <si>
    <t>产品</t>
  </si>
  <si>
    <t>零售网控价</t>
  </si>
  <si>
    <t>抖音拼多多控价</t>
  </si>
  <si>
    <t>抖音拼多多大促控价</t>
  </si>
  <si>
    <t>羊乳起司260g</t>
  </si>
  <si>
    <t xml:space="preserve">                       蒙贝22年京东销售活动控价安排的通知
—————————————————————————————————————————
尊敬的京东经销商您好：
    2022年根据公司研究决定，执行蒙贝本表零售价（京东平台销售控价），为了品牌的可持续发展，能让经销商和品牌商达到共赢，现对2022年蒙贝产品京东销售活动全年控价做如下规定。请蒙贝京东经销店铺严格按照蒙贝控价执行。控价内容包括如下：</t>
  </si>
  <si>
    <t>标价</t>
  </si>
  <si>
    <t>1、日常售价（非官方活动）不可以低于控价。
2、官方活动6.18、双11、双12、年货节期间标价不得低于日常控价7折。
3、其他官方活动标价不得低于日常控价8折。
4、多件链接劵后价不得低于原控价（单件*N）的8.5折。如小棒骨网控零售价28元，小棒骨*3支的链接劵后价不低于28*3*0.85=71.4元。
5、特殊情况：由于其他平台破价，被京东小二强制跟价。需截图说明。
6、其他活动力度需要向对接业务经理申请。</t>
  </si>
  <si>
    <t>标题</t>
  </si>
  <si>
    <t>符合活动力度要求即可。</t>
  </si>
  <si>
    <t>活动力度</t>
  </si>
  <si>
    <t>1、【满减、优惠券、多件折扣、送赠等】6.18、双11、双12、年货节活动[折扣]力度不限。
2、其他时间段【满减、优惠券、多件折扣、送赠同款等】活动[折扣]力度不得低于日常控价的7折【例如：最大活动可参加：199-60|99-30|三件7折|三送一送同款】。
3、特别说明，为了理解执行简单方便，避免干扰商家活动整体规划，只限制单一活动最大[折扣]力度，不计算叠加[折扣]力度【价格按日常控价计算[折扣]力度】，但叠加例力度不应过低。
4、其他不利于品牌方、经销方活动将临时通知，协商处理。</t>
  </si>
  <si>
    <t>说明</t>
  </si>
  <si>
    <t>1、需要参加更大[折扣]力度的活动前要向蒙贝公司（业务经理）申请，没申请的不可以自己随便乱价。
2、不得拿其他经销店铺的乱价信息作为自己乱价的理由，自己把自己管好。发现其他人乱价，及时举报！
3请各位互相监督，互相督促，一旦发现滥价行为的第一时间举证投诉到蒙贝销售部，蒙贝业务经理，蒙贝控价员中的任何一位。过期举证无效。
4一旦举报情况被核实存在，即按以下条例进行处罚！
5、活动当期蒙贝公司如有其它要求再另行通知。</t>
  </si>
  <si>
    <t>处罚条例</t>
  </si>
  <si>
    <t>一旦出现违规行为，警告、取消促销活动、停止供货、取消合作、直接投诉下架产品，后果自负。</t>
  </si>
  <si>
    <t>执行时间：2022-02-01</t>
  </si>
  <si>
    <t xml:space="preserve"> </t>
  </si>
  <si>
    <t>内蒙古蒙贝宠物食品有限责任公司</t>
  </si>
  <si>
    <t xml:space="preserve">                       蒙贝22年阿里巴巴销售活动控价安排的通知
—————————————————————————————————————————
尊敬的阿里巴巴代理商您好：
    2021年经公司研究决定，执行蒙贝本表批发价（阿里巴巴平台批发控价），为了品牌的可持续发展，能让代理商和品牌商达到共赢，现对2022年蒙贝产品阿里巴巴销售活动全年控价做如下规定。请蒙贝阿里巴巴代理商严格按照蒙贝控价执行。控价内容包括如下：</t>
  </si>
  <si>
    <t>1、日常批发价（非官方活动）不可以低于控价。
2、代发价=批发价；
3、分销价=批发价；
4、官方活动自行申报，不低于控价9折</t>
  </si>
  <si>
    <t>不可以出现活动信息。</t>
  </si>
  <si>
    <t>优惠券</t>
  </si>
  <si>
    <t>日常优惠券不得低于9折。报名官方活动时的活动要求门槛的优惠券不限。</t>
  </si>
  <si>
    <t>需要特殊活动可以单独申请协商。我司对代理商有其他要求另行通知。</t>
  </si>
  <si>
    <t>一旦出现违规行为，我们将警告、取消促销活动、停止供货、取消合作、直接投诉下架产品等处罚，后果自负。望相互配合~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</si>
</sst>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￥&quot;#,##0.00;&quot;￥&quot;\-#,##0.00"/>
    <numFmt numFmtId="177" formatCode="0.000000000_ "/>
    <numFmt numFmtId="178" formatCode="0_ "/>
    <numFmt numFmtId="179" formatCode="0.00_ "/>
    <numFmt numFmtId="180" formatCode="000000"/>
    <numFmt numFmtId="181" formatCode="yyyy&quot;年&quot;m&quot;月&quot;d&quot;日&quot;;@"/>
    <numFmt numFmtId="182" formatCode="yyyy/m/d;@"/>
  </numFmts>
  <fonts count="2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22"/>
      <color theme="1"/>
      <name val="宋体"/>
      <charset val="134"/>
      <scheme val="minor"/>
    </font>
    <font>
      <b/>
      <sz val="11"/>
      <name val="宋体"/>
      <charset val="134"/>
    </font>
    <font>
      <b/>
      <sz val="22"/>
      <name val="仿宋"/>
      <charset val="134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26"/>
      <name val="宋体"/>
      <charset val="134"/>
    </font>
    <font>
      <b/>
      <sz val="9"/>
      <name val="Tahoma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31" fontId="4" fillId="0" borderId="0" xfId="0" applyNumberFormat="1" applyFont="1" applyFill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NumberFormat="1" applyFont="1">
      <alignment vertical="center"/>
    </xf>
    <xf numFmtId="0" fontId="8" fillId="0" borderId="0" xfId="0" applyFont="1" applyFill="1" applyBorder="1" applyAlignment="1">
      <alignment vertical="center"/>
    </xf>
    <xf numFmtId="49" fontId="11" fillId="0" borderId="0" xfId="0" applyNumberFormat="1" applyFont="1">
      <alignment vertical="center"/>
    </xf>
    <xf numFmtId="14" fontId="11" fillId="0" borderId="0" xfId="0" applyNumberFormat="1" applyFont="1">
      <alignment vertical="center"/>
    </xf>
    <xf numFmtId="178" fontId="11" fillId="0" borderId="0" xfId="0" applyNumberFormat="1" applyFont="1">
      <alignment vertical="center"/>
    </xf>
    <xf numFmtId="49" fontId="11" fillId="2" borderId="1" xfId="0" applyNumberFormat="1" applyFont="1" applyFill="1" applyBorder="1">
      <alignment vertical="center"/>
    </xf>
    <xf numFmtId="14" fontId="11" fillId="2" borderId="1" xfId="0" applyNumberFormat="1" applyFont="1" applyFill="1" applyBorder="1">
      <alignment vertical="center"/>
    </xf>
    <xf numFmtId="178" fontId="11" fillId="2" borderId="1" xfId="0" applyNumberFormat="1" applyFont="1" applyFill="1" applyBorder="1">
      <alignment vertical="center"/>
    </xf>
    <xf numFmtId="0" fontId="10" fillId="0" borderId="1" xfId="0" applyNumberFormat="1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NumberFormat="1" applyFont="1" applyBorder="1">
      <alignment vertical="center"/>
    </xf>
    <xf numFmtId="0" fontId="8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49" fontId="11" fillId="0" borderId="1" xfId="0" applyNumberFormat="1" applyFont="1" applyBorder="1">
      <alignment vertical="center"/>
    </xf>
    <xf numFmtId="14" fontId="11" fillId="0" borderId="1" xfId="0" applyNumberFormat="1" applyFont="1" applyBorder="1">
      <alignment vertical="center"/>
    </xf>
    <xf numFmtId="178" fontId="11" fillId="0" borderId="1" xfId="0" applyNumberFormat="1" applyFont="1" applyBorder="1">
      <alignment vertical="center"/>
    </xf>
    <xf numFmtId="49" fontId="11" fillId="3" borderId="1" xfId="0" applyNumberFormat="1" applyFont="1" applyFill="1" applyBorder="1">
      <alignment vertical="center"/>
    </xf>
    <xf numFmtId="178" fontId="11" fillId="3" borderId="1" xfId="0" applyNumberFormat="1" applyFont="1" applyFill="1" applyBorder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>
      <alignment vertical="center"/>
    </xf>
    <xf numFmtId="178" fontId="11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1" xfId="0" applyNumberFormat="1" applyFont="1" applyBorder="1">
      <alignment vertical="center"/>
    </xf>
    <xf numFmtId="179" fontId="13" fillId="0" borderId="1" xfId="0" applyNumberFormat="1" applyFont="1" applyBorder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6" fillId="0" borderId="0" xfId="0" applyNumberFormat="1" applyFont="1">
      <alignment vertical="center"/>
    </xf>
    <xf numFmtId="49" fontId="16" fillId="0" borderId="0" xfId="0" applyNumberFormat="1" applyFont="1">
      <alignment vertical="center"/>
    </xf>
    <xf numFmtId="178" fontId="16" fillId="0" borderId="0" xfId="0" applyNumberFormat="1" applyFont="1">
      <alignment vertical="center"/>
    </xf>
    <xf numFmtId="0" fontId="15" fillId="0" borderId="1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>
      <alignment vertical="center"/>
    </xf>
    <xf numFmtId="178" fontId="16" fillId="3" borderId="1" xfId="0" applyNumberFormat="1" applyFont="1" applyFill="1" applyBorder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>
      <alignment vertical="center"/>
    </xf>
    <xf numFmtId="178" fontId="16" fillId="0" borderId="1" xfId="0" applyNumberFormat="1" applyFont="1" applyFill="1" applyBorder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76" fontId="15" fillId="0" borderId="8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vertical="center"/>
    </xf>
    <xf numFmtId="178" fontId="15" fillId="0" borderId="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/>
    </xf>
    <xf numFmtId="182" fontId="23" fillId="0" borderId="0" xfId="0" applyNumberFormat="1" applyFont="1" applyFill="1" applyAlignment="1">
      <alignment horizontal="center" vertical="center"/>
    </xf>
    <xf numFmtId="31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5" fillId="0" borderId="1" xfId="0" quotePrefix="1" applyFont="1" applyFill="1" applyBorder="1" applyAlignment="1">
      <alignment horizontal="center" vertical="center" wrapText="1"/>
    </xf>
    <xf numFmtId="0" fontId="15" fillId="0" borderId="1" xfId="0" quotePrefix="1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82" fontId="23" fillId="0" borderId="0" xfId="0" applyNumberFormat="1" applyFont="1" applyFill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19</xdr:row>
      <xdr:rowOff>1065530</xdr:rowOff>
    </xdr:from>
    <xdr:to>
      <xdr:col>1</xdr:col>
      <xdr:colOff>1371600</xdr:colOff>
      <xdr:row>19</xdr:row>
      <xdr:rowOff>1065530</xdr:rowOff>
    </xdr:to>
    <xdr:sp macro="" textlink="">
      <xdr:nvSpPr>
        <xdr:cNvPr id="2" name="图片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2070100" y="22059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314960</xdr:colOff>
      <xdr:row>28</xdr:row>
      <xdr:rowOff>55245</xdr:rowOff>
    </xdr:from>
    <xdr:to>
      <xdr:col>2</xdr:col>
      <xdr:colOff>1009650</xdr:colOff>
      <xdr:row>28</xdr:row>
      <xdr:rowOff>1130300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805" y="31908115"/>
          <a:ext cx="694690" cy="107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313690</xdr:colOff>
      <xdr:row>20</xdr:row>
      <xdr:rowOff>112395</xdr:rowOff>
    </xdr:from>
    <xdr:to>
      <xdr:col>2</xdr:col>
      <xdr:colOff>1163320</xdr:colOff>
      <xdr:row>20</xdr:row>
      <xdr:rowOff>1049655</xdr:rowOff>
    </xdr:to>
    <xdr:pic>
      <xdr:nvPicPr>
        <xdr:cNvPr id="10" name="图片 102" descr="16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2535" y="22287865"/>
          <a:ext cx="8496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95885</xdr:colOff>
      <xdr:row>20</xdr:row>
      <xdr:rowOff>151130</xdr:rowOff>
    </xdr:from>
    <xdr:to>
      <xdr:col>1</xdr:col>
      <xdr:colOff>1238250</xdr:colOff>
      <xdr:row>20</xdr:row>
      <xdr:rowOff>992505</xdr:rowOff>
    </xdr:to>
    <xdr:pic>
      <xdr:nvPicPr>
        <xdr:cNvPr id="11" name="图片 103" descr="17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" y="22326600"/>
          <a:ext cx="114236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37465</xdr:colOff>
      <xdr:row>26</xdr:row>
      <xdr:rowOff>102870</xdr:rowOff>
    </xdr:from>
    <xdr:to>
      <xdr:col>2</xdr:col>
      <xdr:colOff>2540</xdr:colOff>
      <xdr:row>26</xdr:row>
      <xdr:rowOff>1158875</xdr:rowOff>
    </xdr:to>
    <xdr:pic>
      <xdr:nvPicPr>
        <xdr:cNvPr id="12" name="图片 104" descr="4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5965" y="29517340"/>
          <a:ext cx="1455420" cy="1056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25</xdr:row>
      <xdr:rowOff>147320</xdr:rowOff>
    </xdr:from>
    <xdr:to>
      <xdr:col>1</xdr:col>
      <xdr:colOff>1316355</xdr:colOff>
      <xdr:row>25</xdr:row>
      <xdr:rowOff>1208405</xdr:rowOff>
    </xdr:to>
    <xdr:pic>
      <xdr:nvPicPr>
        <xdr:cNvPr id="13" name="图片 105" descr="6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8025" y="28304490"/>
          <a:ext cx="1306830" cy="106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25</xdr:row>
      <xdr:rowOff>48895</xdr:rowOff>
    </xdr:from>
    <xdr:to>
      <xdr:col>2</xdr:col>
      <xdr:colOff>1066165</xdr:colOff>
      <xdr:row>25</xdr:row>
      <xdr:rowOff>1193165</xdr:rowOff>
    </xdr:to>
    <xdr:pic>
      <xdr:nvPicPr>
        <xdr:cNvPr id="14" name="图片 106" descr="20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46020" y="28206065"/>
          <a:ext cx="808990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86360</xdr:colOff>
      <xdr:row>24</xdr:row>
      <xdr:rowOff>274955</xdr:rowOff>
    </xdr:from>
    <xdr:to>
      <xdr:col>1</xdr:col>
      <xdr:colOff>1296035</xdr:colOff>
      <xdr:row>24</xdr:row>
      <xdr:rowOff>1115060</xdr:rowOff>
    </xdr:to>
    <xdr:pic>
      <xdr:nvPicPr>
        <xdr:cNvPr id="16" name="图片 108" descr="23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4860" y="27174825"/>
          <a:ext cx="120967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4</xdr:row>
      <xdr:rowOff>181610</xdr:rowOff>
    </xdr:from>
    <xdr:to>
      <xdr:col>2</xdr:col>
      <xdr:colOff>1296035</xdr:colOff>
      <xdr:row>4</xdr:row>
      <xdr:rowOff>906780</xdr:rowOff>
    </xdr:to>
    <xdr:pic>
      <xdr:nvPicPr>
        <xdr:cNvPr id="17" name="图片 109" descr="57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55520" y="3394075"/>
          <a:ext cx="122936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75565</xdr:colOff>
      <xdr:row>4</xdr:row>
      <xdr:rowOff>210185</xdr:rowOff>
    </xdr:from>
    <xdr:to>
      <xdr:col>1</xdr:col>
      <xdr:colOff>1247775</xdr:colOff>
      <xdr:row>4</xdr:row>
      <xdr:rowOff>754380</xdr:rowOff>
    </xdr:to>
    <xdr:pic>
      <xdr:nvPicPr>
        <xdr:cNvPr id="18" name="图片 110" descr="58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4065" y="3422650"/>
          <a:ext cx="117221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57785</xdr:colOff>
      <xdr:row>3</xdr:row>
      <xdr:rowOff>257175</xdr:rowOff>
    </xdr:from>
    <xdr:to>
      <xdr:col>2</xdr:col>
      <xdr:colOff>1266825</xdr:colOff>
      <xdr:row>3</xdr:row>
      <xdr:rowOff>868045</xdr:rowOff>
    </xdr:to>
    <xdr:pic>
      <xdr:nvPicPr>
        <xdr:cNvPr id="19" name="图片 111" descr="59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46630" y="2440940"/>
          <a:ext cx="120904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65405</xdr:colOff>
      <xdr:row>3</xdr:row>
      <xdr:rowOff>68580</xdr:rowOff>
    </xdr:from>
    <xdr:to>
      <xdr:col>1</xdr:col>
      <xdr:colOff>1375410</xdr:colOff>
      <xdr:row>3</xdr:row>
      <xdr:rowOff>964565</xdr:rowOff>
    </xdr:to>
    <xdr:pic>
      <xdr:nvPicPr>
        <xdr:cNvPr id="20" name="图片 112" descr="60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3905" y="2252345"/>
          <a:ext cx="131000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85090</xdr:colOff>
      <xdr:row>2</xdr:row>
      <xdr:rowOff>152400</xdr:rowOff>
    </xdr:from>
    <xdr:to>
      <xdr:col>2</xdr:col>
      <xdr:colOff>1276350</xdr:colOff>
      <xdr:row>2</xdr:row>
      <xdr:rowOff>981710</xdr:rowOff>
    </xdr:to>
    <xdr:pic>
      <xdr:nvPicPr>
        <xdr:cNvPr id="21" name="图片 113" descr="61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73935" y="1219200"/>
          <a:ext cx="1191260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2</xdr:row>
      <xdr:rowOff>191770</xdr:rowOff>
    </xdr:from>
    <xdr:to>
      <xdr:col>1</xdr:col>
      <xdr:colOff>1268095</xdr:colOff>
      <xdr:row>2</xdr:row>
      <xdr:rowOff>925195</xdr:rowOff>
    </xdr:to>
    <xdr:pic>
      <xdr:nvPicPr>
        <xdr:cNvPr id="22" name="图片 114" descr="6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3435" y="1258570"/>
          <a:ext cx="1153160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255905</xdr:colOff>
      <xdr:row>26</xdr:row>
      <xdr:rowOff>102870</xdr:rowOff>
    </xdr:from>
    <xdr:to>
      <xdr:col>2</xdr:col>
      <xdr:colOff>1102995</xdr:colOff>
      <xdr:row>26</xdr:row>
      <xdr:rowOff>1208405</xdr:rowOff>
    </xdr:to>
    <xdr:pic>
      <xdr:nvPicPr>
        <xdr:cNvPr id="23" name="图片 115" descr="3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44750" y="29517340"/>
          <a:ext cx="84709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7</xdr:row>
      <xdr:rowOff>121920</xdr:rowOff>
    </xdr:from>
    <xdr:to>
      <xdr:col>1</xdr:col>
      <xdr:colOff>1115060</xdr:colOff>
      <xdr:row>7</xdr:row>
      <xdr:rowOff>1268095</xdr:rowOff>
    </xdr:to>
    <xdr:pic>
      <xdr:nvPicPr>
        <xdr:cNvPr id="24" name="图片 117" descr="48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65200" y="6664325"/>
          <a:ext cx="848360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6</xdr:row>
      <xdr:rowOff>8890</xdr:rowOff>
    </xdr:from>
    <xdr:to>
      <xdr:col>2</xdr:col>
      <xdr:colOff>989965</xdr:colOff>
      <xdr:row>6</xdr:row>
      <xdr:rowOff>1027430</xdr:rowOff>
    </xdr:to>
    <xdr:pic>
      <xdr:nvPicPr>
        <xdr:cNvPr id="26" name="图片 122" descr="53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84120" y="5446395"/>
          <a:ext cx="694690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207010</xdr:colOff>
      <xdr:row>5</xdr:row>
      <xdr:rowOff>57150</xdr:rowOff>
    </xdr:from>
    <xdr:to>
      <xdr:col>1</xdr:col>
      <xdr:colOff>1302385</xdr:colOff>
      <xdr:row>5</xdr:row>
      <xdr:rowOff>1066800</xdr:rowOff>
    </xdr:to>
    <xdr:pic>
      <xdr:nvPicPr>
        <xdr:cNvPr id="28" name="图片 124" descr="56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05510" y="4324985"/>
          <a:ext cx="10953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8</xdr:row>
      <xdr:rowOff>40005</xdr:rowOff>
    </xdr:from>
    <xdr:to>
      <xdr:col>2</xdr:col>
      <xdr:colOff>1038860</xdr:colOff>
      <xdr:row>8</xdr:row>
      <xdr:rowOff>1089660</xdr:rowOff>
    </xdr:to>
    <xdr:pic>
      <xdr:nvPicPr>
        <xdr:cNvPr id="29" name="图片 125" descr="65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46020" y="7889875"/>
          <a:ext cx="781685" cy="1049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8</xdr:row>
      <xdr:rowOff>107315</xdr:rowOff>
    </xdr:from>
    <xdr:to>
      <xdr:col>1</xdr:col>
      <xdr:colOff>1209675</xdr:colOff>
      <xdr:row>8</xdr:row>
      <xdr:rowOff>830580</xdr:rowOff>
    </xdr:to>
    <xdr:pic>
      <xdr:nvPicPr>
        <xdr:cNvPr id="30" name="图片 126" descr="66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0900" y="7957185"/>
          <a:ext cx="105727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208915</xdr:colOff>
      <xdr:row>6</xdr:row>
      <xdr:rowOff>47625</xdr:rowOff>
    </xdr:from>
    <xdr:to>
      <xdr:col>1</xdr:col>
      <xdr:colOff>1304290</xdr:colOff>
      <xdr:row>6</xdr:row>
      <xdr:rowOff>1057275</xdr:rowOff>
    </xdr:to>
    <xdr:pic>
      <xdr:nvPicPr>
        <xdr:cNvPr id="31" name="图片 127" descr="56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07415" y="5485130"/>
          <a:ext cx="10953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9</xdr:row>
      <xdr:rowOff>31115</xdr:rowOff>
    </xdr:from>
    <xdr:to>
      <xdr:col>2</xdr:col>
      <xdr:colOff>1162050</xdr:colOff>
      <xdr:row>9</xdr:row>
      <xdr:rowOff>1134110</xdr:rowOff>
    </xdr:to>
    <xdr:pic>
      <xdr:nvPicPr>
        <xdr:cNvPr id="32" name="图片 134" descr="63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74595" y="9023985"/>
          <a:ext cx="876300" cy="1102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9</xdr:row>
      <xdr:rowOff>124460</xdr:rowOff>
    </xdr:from>
    <xdr:to>
      <xdr:col>1</xdr:col>
      <xdr:colOff>1400810</xdr:colOff>
      <xdr:row>9</xdr:row>
      <xdr:rowOff>972185</xdr:rowOff>
    </xdr:to>
    <xdr:pic>
      <xdr:nvPicPr>
        <xdr:cNvPr id="33" name="图片 135" descr="64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16915" y="9117330"/>
          <a:ext cx="138239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561340</xdr:colOff>
      <xdr:row>37</xdr:row>
      <xdr:rowOff>31750</xdr:rowOff>
    </xdr:from>
    <xdr:to>
      <xdr:col>1</xdr:col>
      <xdr:colOff>989965</xdr:colOff>
      <xdr:row>38</xdr:row>
      <xdr:rowOff>0</xdr:rowOff>
    </xdr:to>
    <xdr:pic>
      <xdr:nvPicPr>
        <xdr:cNvPr id="34" name="图片 138" descr="26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59840" y="42616120"/>
          <a:ext cx="42862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562610</xdr:colOff>
      <xdr:row>36</xdr:row>
      <xdr:rowOff>49530</xdr:rowOff>
    </xdr:from>
    <xdr:to>
      <xdr:col>1</xdr:col>
      <xdr:colOff>932180</xdr:colOff>
      <xdr:row>36</xdr:row>
      <xdr:rowOff>1087755</xdr:rowOff>
    </xdr:to>
    <xdr:pic>
      <xdr:nvPicPr>
        <xdr:cNvPr id="35" name="图片 139" descr="27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61110" y="41478200"/>
          <a:ext cx="36957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562610</xdr:colOff>
      <xdr:row>35</xdr:row>
      <xdr:rowOff>45085</xdr:rowOff>
    </xdr:from>
    <xdr:to>
      <xdr:col>1</xdr:col>
      <xdr:colOff>953770</xdr:colOff>
      <xdr:row>35</xdr:row>
      <xdr:rowOff>1065530</xdr:rowOff>
    </xdr:to>
    <xdr:pic>
      <xdr:nvPicPr>
        <xdr:cNvPr id="36" name="图片 140" descr="28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61110" y="40318055"/>
          <a:ext cx="391160" cy="102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133985</xdr:colOff>
      <xdr:row>13</xdr:row>
      <xdr:rowOff>53975</xdr:rowOff>
    </xdr:from>
    <xdr:to>
      <xdr:col>2</xdr:col>
      <xdr:colOff>1163320</xdr:colOff>
      <xdr:row>13</xdr:row>
      <xdr:rowOff>1198245</xdr:rowOff>
    </xdr:to>
    <xdr:pic>
      <xdr:nvPicPr>
        <xdr:cNvPr id="38" name="图片 147" descr="35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22830" y="13809345"/>
          <a:ext cx="1029335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189865</xdr:colOff>
      <xdr:row>12</xdr:row>
      <xdr:rowOff>46355</xdr:rowOff>
    </xdr:from>
    <xdr:to>
      <xdr:col>2</xdr:col>
      <xdr:colOff>1130300</xdr:colOff>
      <xdr:row>12</xdr:row>
      <xdr:rowOff>1153160</xdr:rowOff>
    </xdr:to>
    <xdr:pic>
      <xdr:nvPicPr>
        <xdr:cNvPr id="39" name="图片 149" descr="3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78710" y="12620625"/>
          <a:ext cx="940435" cy="1106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200660</xdr:colOff>
      <xdr:row>11</xdr:row>
      <xdr:rowOff>78740</xdr:rowOff>
    </xdr:from>
    <xdr:to>
      <xdr:col>2</xdr:col>
      <xdr:colOff>1123950</xdr:colOff>
      <xdr:row>11</xdr:row>
      <xdr:rowOff>1134745</xdr:rowOff>
    </xdr:to>
    <xdr:pic>
      <xdr:nvPicPr>
        <xdr:cNvPr id="40" name="图片 151" descr="39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89505" y="11471910"/>
          <a:ext cx="923290" cy="1056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11</xdr:row>
      <xdr:rowOff>46355</xdr:rowOff>
    </xdr:from>
    <xdr:to>
      <xdr:col>1</xdr:col>
      <xdr:colOff>1247775</xdr:colOff>
      <xdr:row>11</xdr:row>
      <xdr:rowOff>1121410</xdr:rowOff>
    </xdr:to>
    <xdr:pic>
      <xdr:nvPicPr>
        <xdr:cNvPr id="41" name="图片 152" descr="40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13435" y="11439525"/>
          <a:ext cx="1132840" cy="107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35</xdr:row>
      <xdr:rowOff>67945</xdr:rowOff>
    </xdr:from>
    <xdr:to>
      <xdr:col>1</xdr:col>
      <xdr:colOff>419735</xdr:colOff>
      <xdr:row>35</xdr:row>
      <xdr:rowOff>1115060</xdr:rowOff>
    </xdr:to>
    <xdr:pic>
      <xdr:nvPicPr>
        <xdr:cNvPr id="42" name="图片 155" descr="32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69950" y="40340915"/>
          <a:ext cx="248285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199390</xdr:colOff>
      <xdr:row>36</xdr:row>
      <xdr:rowOff>58420</xdr:rowOff>
    </xdr:from>
    <xdr:to>
      <xdr:col>1</xdr:col>
      <xdr:colOff>447675</xdr:colOff>
      <xdr:row>36</xdr:row>
      <xdr:rowOff>1106170</xdr:rowOff>
    </xdr:to>
    <xdr:pic>
      <xdr:nvPicPr>
        <xdr:cNvPr id="43" name="图片 156" descr="32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97890" y="41487090"/>
          <a:ext cx="24828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179070</xdr:colOff>
      <xdr:row>37</xdr:row>
      <xdr:rowOff>58420</xdr:rowOff>
    </xdr:from>
    <xdr:to>
      <xdr:col>1</xdr:col>
      <xdr:colOff>427355</xdr:colOff>
      <xdr:row>37</xdr:row>
      <xdr:rowOff>1106170</xdr:rowOff>
    </xdr:to>
    <xdr:pic>
      <xdr:nvPicPr>
        <xdr:cNvPr id="44" name="图片 157" descr="32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77570" y="42642790"/>
          <a:ext cx="24828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16</xdr:row>
      <xdr:rowOff>55245</xdr:rowOff>
    </xdr:from>
    <xdr:to>
      <xdr:col>2</xdr:col>
      <xdr:colOff>1105535</xdr:colOff>
      <xdr:row>16</xdr:row>
      <xdr:rowOff>1139825</xdr:rowOff>
    </xdr:to>
    <xdr:pic>
      <xdr:nvPicPr>
        <xdr:cNvPr id="45" name="图片 158" descr="24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465705" y="17506315"/>
          <a:ext cx="828675" cy="108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257810</xdr:colOff>
      <xdr:row>16</xdr:row>
      <xdr:rowOff>64770</xdr:rowOff>
    </xdr:from>
    <xdr:to>
      <xdr:col>1</xdr:col>
      <xdr:colOff>1172210</xdr:colOff>
      <xdr:row>16</xdr:row>
      <xdr:rowOff>1167130</xdr:rowOff>
    </xdr:to>
    <xdr:pic>
      <xdr:nvPicPr>
        <xdr:cNvPr id="46" name="图片 159" descr="25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6310" y="17515840"/>
          <a:ext cx="914400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238760</xdr:colOff>
      <xdr:row>19</xdr:row>
      <xdr:rowOff>64770</xdr:rowOff>
    </xdr:from>
    <xdr:to>
      <xdr:col>2</xdr:col>
      <xdr:colOff>1153160</xdr:colOff>
      <xdr:row>19</xdr:row>
      <xdr:rowOff>1083945</xdr:rowOff>
    </xdr:to>
    <xdr:pic>
      <xdr:nvPicPr>
        <xdr:cNvPr id="47" name="图片 172" descr="8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427605" y="21059140"/>
          <a:ext cx="91440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19</xdr:row>
      <xdr:rowOff>78740</xdr:rowOff>
    </xdr:from>
    <xdr:to>
      <xdr:col>1</xdr:col>
      <xdr:colOff>1271905</xdr:colOff>
      <xdr:row>19</xdr:row>
      <xdr:rowOff>1019810</xdr:rowOff>
    </xdr:to>
    <xdr:pic>
      <xdr:nvPicPr>
        <xdr:cNvPr id="48" name="图片 173" descr="82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79475" y="21073110"/>
          <a:ext cx="109093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27</xdr:row>
      <xdr:rowOff>46355</xdr:rowOff>
    </xdr:from>
    <xdr:to>
      <xdr:col>2</xdr:col>
      <xdr:colOff>1019175</xdr:colOff>
      <xdr:row>27</xdr:row>
      <xdr:rowOff>1139825</xdr:rowOff>
    </xdr:to>
    <xdr:pic>
      <xdr:nvPicPr>
        <xdr:cNvPr id="49" name="图片 174" descr="18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626995" y="30718125"/>
          <a:ext cx="581025" cy="1093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46990</xdr:colOff>
      <xdr:row>27</xdr:row>
      <xdr:rowOff>27940</xdr:rowOff>
    </xdr:from>
    <xdr:to>
      <xdr:col>2</xdr:col>
      <xdr:colOff>20955</xdr:colOff>
      <xdr:row>27</xdr:row>
      <xdr:rowOff>1028700</xdr:rowOff>
    </xdr:to>
    <xdr:pic>
      <xdr:nvPicPr>
        <xdr:cNvPr id="50" name="图片 175" descr="19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45490" y="30699710"/>
          <a:ext cx="1464310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46990</xdr:colOff>
      <xdr:row>28</xdr:row>
      <xdr:rowOff>78740</xdr:rowOff>
    </xdr:from>
    <xdr:to>
      <xdr:col>2</xdr:col>
      <xdr:colOff>20955</xdr:colOff>
      <xdr:row>28</xdr:row>
      <xdr:rowOff>1079500</xdr:rowOff>
    </xdr:to>
    <xdr:pic>
      <xdr:nvPicPr>
        <xdr:cNvPr id="51" name="图片 176" descr="19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45490" y="31931610"/>
          <a:ext cx="1464310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31</xdr:row>
      <xdr:rowOff>78740</xdr:rowOff>
    </xdr:from>
    <xdr:to>
      <xdr:col>1</xdr:col>
      <xdr:colOff>1313815</xdr:colOff>
      <xdr:row>31</xdr:row>
      <xdr:rowOff>1121410</xdr:rowOff>
    </xdr:to>
    <xdr:pic>
      <xdr:nvPicPr>
        <xdr:cNvPr id="52" name="图片 177" descr="4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7075" y="35474910"/>
          <a:ext cx="128524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37465</xdr:colOff>
      <xdr:row>30</xdr:row>
      <xdr:rowOff>0</xdr:rowOff>
    </xdr:from>
    <xdr:to>
      <xdr:col>2</xdr:col>
      <xdr:colOff>2540</xdr:colOff>
      <xdr:row>30</xdr:row>
      <xdr:rowOff>1065530</xdr:rowOff>
    </xdr:to>
    <xdr:pic>
      <xdr:nvPicPr>
        <xdr:cNvPr id="53" name="图片 178" descr="6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5965" y="34215070"/>
          <a:ext cx="1455420" cy="1065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31</xdr:row>
      <xdr:rowOff>50800</xdr:rowOff>
    </xdr:from>
    <xdr:to>
      <xdr:col>2</xdr:col>
      <xdr:colOff>1067435</xdr:colOff>
      <xdr:row>31</xdr:row>
      <xdr:rowOff>1153160</xdr:rowOff>
    </xdr:to>
    <xdr:pic>
      <xdr:nvPicPr>
        <xdr:cNvPr id="54" name="图片 179" descr="7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465705" y="35446970"/>
          <a:ext cx="790575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267335</xdr:colOff>
      <xdr:row>30</xdr:row>
      <xdr:rowOff>36830</xdr:rowOff>
    </xdr:from>
    <xdr:to>
      <xdr:col>2</xdr:col>
      <xdr:colOff>1096645</xdr:colOff>
      <xdr:row>30</xdr:row>
      <xdr:rowOff>1162685</xdr:rowOff>
    </xdr:to>
    <xdr:pic>
      <xdr:nvPicPr>
        <xdr:cNvPr id="55" name="图片 180" descr="8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456180" y="34251900"/>
          <a:ext cx="829310" cy="1125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37465</xdr:colOff>
      <xdr:row>34</xdr:row>
      <xdr:rowOff>161925</xdr:rowOff>
    </xdr:from>
    <xdr:to>
      <xdr:col>2</xdr:col>
      <xdr:colOff>2540</xdr:colOff>
      <xdr:row>34</xdr:row>
      <xdr:rowOff>903605</xdr:rowOff>
    </xdr:to>
    <xdr:pic>
      <xdr:nvPicPr>
        <xdr:cNvPr id="56" name="图片 181" descr="11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35965" y="39177595"/>
          <a:ext cx="145542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33</xdr:row>
      <xdr:rowOff>161925</xdr:rowOff>
    </xdr:from>
    <xdr:to>
      <xdr:col>1</xdr:col>
      <xdr:colOff>1304290</xdr:colOff>
      <xdr:row>33</xdr:row>
      <xdr:rowOff>972185</xdr:rowOff>
    </xdr:to>
    <xdr:pic>
      <xdr:nvPicPr>
        <xdr:cNvPr id="57" name="图片 182" descr="13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27075" y="37920295"/>
          <a:ext cx="127571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76835</xdr:colOff>
      <xdr:row>32</xdr:row>
      <xdr:rowOff>198120</xdr:rowOff>
    </xdr:from>
    <xdr:to>
      <xdr:col>1</xdr:col>
      <xdr:colOff>1315085</xdr:colOff>
      <xdr:row>32</xdr:row>
      <xdr:rowOff>1102360</xdr:rowOff>
    </xdr:to>
    <xdr:pic>
      <xdr:nvPicPr>
        <xdr:cNvPr id="58" name="图片 183" descr="15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75335" y="36775390"/>
          <a:ext cx="1238250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55245</xdr:rowOff>
    </xdr:from>
    <xdr:to>
      <xdr:col>2</xdr:col>
      <xdr:colOff>1038860</xdr:colOff>
      <xdr:row>29</xdr:row>
      <xdr:rowOff>1153160</xdr:rowOff>
    </xdr:to>
    <xdr:pic>
      <xdr:nvPicPr>
        <xdr:cNvPr id="59" name="图片 184" descr="20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46020" y="33089215"/>
          <a:ext cx="781685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67310</xdr:colOff>
      <xdr:row>29</xdr:row>
      <xdr:rowOff>142875</xdr:rowOff>
    </xdr:from>
    <xdr:to>
      <xdr:col>1</xdr:col>
      <xdr:colOff>1296035</xdr:colOff>
      <xdr:row>29</xdr:row>
      <xdr:rowOff>991870</xdr:rowOff>
    </xdr:to>
    <xdr:pic>
      <xdr:nvPicPr>
        <xdr:cNvPr id="60" name="图片 185" descr="23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5810" y="33176845"/>
          <a:ext cx="1228725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32</xdr:row>
      <xdr:rowOff>78740</xdr:rowOff>
    </xdr:from>
    <xdr:to>
      <xdr:col>2</xdr:col>
      <xdr:colOff>1019175</xdr:colOff>
      <xdr:row>32</xdr:row>
      <xdr:rowOff>1139825</xdr:rowOff>
    </xdr:to>
    <xdr:pic>
      <xdr:nvPicPr>
        <xdr:cNvPr id="61" name="图片 93" descr="1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0795" y="36656010"/>
          <a:ext cx="657225" cy="106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34</xdr:row>
      <xdr:rowOff>48895</xdr:rowOff>
    </xdr:from>
    <xdr:to>
      <xdr:col>2</xdr:col>
      <xdr:colOff>1028065</xdr:colOff>
      <xdr:row>34</xdr:row>
      <xdr:rowOff>1104900</xdr:rowOff>
    </xdr:to>
    <xdr:pic>
      <xdr:nvPicPr>
        <xdr:cNvPr id="62" name="图片 94" descr="2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0320" y="39064565"/>
          <a:ext cx="656590" cy="1056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33</xdr:row>
      <xdr:rowOff>93345</xdr:rowOff>
    </xdr:from>
    <xdr:to>
      <xdr:col>2</xdr:col>
      <xdr:colOff>1028065</xdr:colOff>
      <xdr:row>33</xdr:row>
      <xdr:rowOff>1158875</xdr:rowOff>
    </xdr:to>
    <xdr:pic>
      <xdr:nvPicPr>
        <xdr:cNvPr id="63" name="图片 95" descr="83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0795" y="37851715"/>
          <a:ext cx="666115" cy="1065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66040</xdr:colOff>
      <xdr:row>12</xdr:row>
      <xdr:rowOff>133985</xdr:rowOff>
    </xdr:from>
    <xdr:to>
      <xdr:col>1</xdr:col>
      <xdr:colOff>1257300</xdr:colOff>
      <xdr:row>12</xdr:row>
      <xdr:rowOff>1065530</xdr:rowOff>
    </xdr:to>
    <xdr:pic>
      <xdr:nvPicPr>
        <xdr:cNvPr id="64" name="图片 162" descr="3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4540" y="12708255"/>
          <a:ext cx="119126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76835</xdr:colOff>
      <xdr:row>13</xdr:row>
      <xdr:rowOff>93345</xdr:rowOff>
    </xdr:from>
    <xdr:to>
      <xdr:col>1</xdr:col>
      <xdr:colOff>1352550</xdr:colOff>
      <xdr:row>13</xdr:row>
      <xdr:rowOff>1174115</xdr:rowOff>
    </xdr:to>
    <xdr:pic>
      <xdr:nvPicPr>
        <xdr:cNvPr id="66" name="图片 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5335" y="13848715"/>
          <a:ext cx="127571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38</xdr:row>
      <xdr:rowOff>226060</xdr:rowOff>
    </xdr:from>
    <xdr:to>
      <xdr:col>1</xdr:col>
      <xdr:colOff>1305560</xdr:colOff>
      <xdr:row>38</xdr:row>
      <xdr:rowOff>987425</xdr:rowOff>
    </xdr:to>
    <xdr:pic>
      <xdr:nvPicPr>
        <xdr:cNvPr id="68" name="图片 2" descr="西冷牛扒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13435" y="43966130"/>
          <a:ext cx="1190625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194945</xdr:colOff>
      <xdr:row>47</xdr:row>
      <xdr:rowOff>125095</xdr:rowOff>
    </xdr:from>
    <xdr:to>
      <xdr:col>1</xdr:col>
      <xdr:colOff>1147445</xdr:colOff>
      <xdr:row>47</xdr:row>
      <xdr:rowOff>1075055</xdr:rowOff>
    </xdr:to>
    <xdr:pic>
      <xdr:nvPicPr>
        <xdr:cNvPr id="70" name="图片 7" descr="丁丁牛肉猫用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93445" y="46379765"/>
          <a:ext cx="95250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326390</xdr:colOff>
      <xdr:row>48</xdr:row>
      <xdr:rowOff>34290</xdr:rowOff>
    </xdr:from>
    <xdr:to>
      <xdr:col>2</xdr:col>
      <xdr:colOff>1275715</xdr:colOff>
      <xdr:row>48</xdr:row>
      <xdr:rowOff>984250</xdr:rowOff>
    </xdr:to>
    <xdr:pic>
      <xdr:nvPicPr>
        <xdr:cNvPr id="72" name="图片 9" descr="猫用丁丁牛肉牛磺酸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515235" y="47470060"/>
          <a:ext cx="949325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143510</xdr:colOff>
      <xdr:row>47</xdr:row>
      <xdr:rowOff>90805</xdr:rowOff>
    </xdr:from>
    <xdr:to>
      <xdr:col>2</xdr:col>
      <xdr:colOff>1092835</xdr:colOff>
      <xdr:row>47</xdr:row>
      <xdr:rowOff>1040765</xdr:rowOff>
    </xdr:to>
    <xdr:pic>
      <xdr:nvPicPr>
        <xdr:cNvPr id="73" name="图片 10" descr="猫用丁丁牛肉原味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332355" y="46345475"/>
          <a:ext cx="949325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48</xdr:row>
      <xdr:rowOff>115570</xdr:rowOff>
    </xdr:from>
    <xdr:to>
      <xdr:col>1</xdr:col>
      <xdr:colOff>1238250</xdr:colOff>
      <xdr:row>48</xdr:row>
      <xdr:rowOff>1065530</xdr:rowOff>
    </xdr:to>
    <xdr:pic>
      <xdr:nvPicPr>
        <xdr:cNvPr id="74" name="图片 11" descr="丁丁牛肉猫用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84250" y="47551340"/>
          <a:ext cx="95250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152400</xdr:colOff>
      <xdr:row>14</xdr:row>
      <xdr:rowOff>47625</xdr:rowOff>
    </xdr:from>
    <xdr:to>
      <xdr:col>2</xdr:col>
      <xdr:colOff>1165860</xdr:colOff>
      <xdr:row>14</xdr:row>
      <xdr:rowOff>1200150</xdr:rowOff>
    </xdr:to>
    <xdr:pic>
      <xdr:nvPicPr>
        <xdr:cNvPr id="82" name="图片 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341245" y="15060295"/>
          <a:ext cx="101346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76835</xdr:colOff>
      <xdr:row>14</xdr:row>
      <xdr:rowOff>76200</xdr:rowOff>
    </xdr:from>
    <xdr:to>
      <xdr:col>1</xdr:col>
      <xdr:colOff>1257300</xdr:colOff>
      <xdr:row>14</xdr:row>
      <xdr:rowOff>1009650</xdr:rowOff>
    </xdr:to>
    <xdr:pic>
      <xdr:nvPicPr>
        <xdr:cNvPr id="83" name="图片 164" descr="34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75335" y="15088870"/>
          <a:ext cx="118046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35</xdr:row>
      <xdr:rowOff>27305</xdr:rowOff>
    </xdr:from>
    <xdr:to>
      <xdr:col>2</xdr:col>
      <xdr:colOff>1047750</xdr:colOff>
      <xdr:row>35</xdr:row>
      <xdr:rowOff>1119505</xdr:rowOff>
    </xdr:to>
    <xdr:pic>
      <xdr:nvPicPr>
        <xdr:cNvPr id="99" name="图片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407920" y="40300275"/>
          <a:ext cx="828675" cy="109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36</xdr:row>
      <xdr:rowOff>40640</xdr:rowOff>
    </xdr:from>
    <xdr:to>
      <xdr:col>2</xdr:col>
      <xdr:colOff>1019175</xdr:colOff>
      <xdr:row>36</xdr:row>
      <xdr:rowOff>1123950</xdr:rowOff>
    </xdr:to>
    <xdr:pic>
      <xdr:nvPicPr>
        <xdr:cNvPr id="100" name="图片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407920" y="41469310"/>
          <a:ext cx="80010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37</xdr:row>
      <xdr:rowOff>40640</xdr:rowOff>
    </xdr:from>
    <xdr:to>
      <xdr:col>2</xdr:col>
      <xdr:colOff>1002030</xdr:colOff>
      <xdr:row>37</xdr:row>
      <xdr:rowOff>1106170</xdr:rowOff>
    </xdr:to>
    <xdr:pic>
      <xdr:nvPicPr>
        <xdr:cNvPr id="101" name="图片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407920" y="42625010"/>
          <a:ext cx="782955" cy="1065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314960</xdr:colOff>
      <xdr:row>49</xdr:row>
      <xdr:rowOff>0</xdr:rowOff>
    </xdr:from>
    <xdr:to>
      <xdr:col>2</xdr:col>
      <xdr:colOff>991235</xdr:colOff>
      <xdr:row>49</xdr:row>
      <xdr:rowOff>1120775</xdr:rowOff>
    </xdr:to>
    <xdr:pic>
      <xdr:nvPicPr>
        <xdr:cNvPr id="102" name="图片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805" y="48616870"/>
          <a:ext cx="676275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49</xdr:row>
      <xdr:rowOff>0</xdr:rowOff>
    </xdr:from>
    <xdr:to>
      <xdr:col>2</xdr:col>
      <xdr:colOff>962660</xdr:colOff>
      <xdr:row>49</xdr:row>
      <xdr:rowOff>1093470</xdr:rowOff>
    </xdr:to>
    <xdr:pic>
      <xdr:nvPicPr>
        <xdr:cNvPr id="103" name="图片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4595" y="48616870"/>
          <a:ext cx="676910" cy="1093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304165</xdr:colOff>
      <xdr:row>49</xdr:row>
      <xdr:rowOff>0</xdr:rowOff>
    </xdr:from>
    <xdr:to>
      <xdr:col>2</xdr:col>
      <xdr:colOff>1009650</xdr:colOff>
      <xdr:row>49</xdr:row>
      <xdr:rowOff>1134745</xdr:rowOff>
    </xdr:to>
    <xdr:pic>
      <xdr:nvPicPr>
        <xdr:cNvPr id="104" name="图片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3010" y="48616870"/>
          <a:ext cx="705485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</xdr:colOff>
      <xdr:row>49</xdr:row>
      <xdr:rowOff>140970</xdr:rowOff>
    </xdr:from>
    <xdr:to>
      <xdr:col>1</xdr:col>
      <xdr:colOff>1488440</xdr:colOff>
      <xdr:row>49</xdr:row>
      <xdr:rowOff>1063625</xdr:rowOff>
    </xdr:to>
    <xdr:pic>
      <xdr:nvPicPr>
        <xdr:cNvPr id="108" name="图片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1360" y="48757840"/>
          <a:ext cx="146558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121920</xdr:colOff>
      <xdr:row>49</xdr:row>
      <xdr:rowOff>13970</xdr:rowOff>
    </xdr:from>
    <xdr:to>
      <xdr:col>2</xdr:col>
      <xdr:colOff>1231265</xdr:colOff>
      <xdr:row>49</xdr:row>
      <xdr:rowOff>1125855</xdr:rowOff>
    </xdr:to>
    <xdr:pic>
      <xdr:nvPicPr>
        <xdr:cNvPr id="109" name="图片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0765" y="48630840"/>
          <a:ext cx="1109345" cy="1111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33020</xdr:colOff>
      <xdr:row>50</xdr:row>
      <xdr:rowOff>38100</xdr:rowOff>
    </xdr:from>
    <xdr:to>
      <xdr:col>1</xdr:col>
      <xdr:colOff>1264285</xdr:colOff>
      <xdr:row>50</xdr:row>
      <xdr:rowOff>1039495</xdr:rowOff>
    </xdr:to>
    <xdr:pic>
      <xdr:nvPicPr>
        <xdr:cNvPr id="110" name="图片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" y="49836070"/>
          <a:ext cx="12312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184785</xdr:colOff>
      <xdr:row>50</xdr:row>
      <xdr:rowOff>73660</xdr:rowOff>
    </xdr:from>
    <xdr:to>
      <xdr:col>2</xdr:col>
      <xdr:colOff>1203960</xdr:colOff>
      <xdr:row>50</xdr:row>
      <xdr:rowOff>1097915</xdr:rowOff>
    </xdr:to>
    <xdr:pic>
      <xdr:nvPicPr>
        <xdr:cNvPr id="111" name="图片 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3630" y="49871630"/>
          <a:ext cx="10191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51</xdr:row>
      <xdr:rowOff>138430</xdr:rowOff>
    </xdr:from>
    <xdr:to>
      <xdr:col>1</xdr:col>
      <xdr:colOff>1210945</xdr:colOff>
      <xdr:row>51</xdr:row>
      <xdr:rowOff>1065530</xdr:rowOff>
    </xdr:to>
    <xdr:pic>
      <xdr:nvPicPr>
        <xdr:cNvPr id="112" name="图片 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375" y="51117500"/>
          <a:ext cx="1068070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51</xdr:row>
      <xdr:rowOff>73660</xdr:rowOff>
    </xdr:from>
    <xdr:to>
      <xdr:col>2</xdr:col>
      <xdr:colOff>1198880</xdr:colOff>
      <xdr:row>51</xdr:row>
      <xdr:rowOff>1134745</xdr:rowOff>
    </xdr:to>
    <xdr:pic>
      <xdr:nvPicPr>
        <xdr:cNvPr id="113" name="图片 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1720" y="51052730"/>
          <a:ext cx="1056005" cy="106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52</xdr:row>
      <xdr:rowOff>115570</xdr:rowOff>
    </xdr:from>
    <xdr:to>
      <xdr:col>1</xdr:col>
      <xdr:colOff>1142365</xdr:colOff>
      <xdr:row>52</xdr:row>
      <xdr:rowOff>1075055</xdr:rowOff>
    </xdr:to>
    <xdr:pic>
      <xdr:nvPicPr>
        <xdr:cNvPr id="114" name="图片 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475" y="52275740"/>
          <a:ext cx="96139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52</xdr:row>
      <xdr:rowOff>101600</xdr:rowOff>
    </xdr:from>
    <xdr:to>
      <xdr:col>2</xdr:col>
      <xdr:colOff>1191895</xdr:colOff>
      <xdr:row>52</xdr:row>
      <xdr:rowOff>1116330</xdr:rowOff>
    </xdr:to>
    <xdr:pic>
      <xdr:nvPicPr>
        <xdr:cNvPr id="115" name="图片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76170" y="52261770"/>
          <a:ext cx="1004570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10</xdr:row>
      <xdr:rowOff>9525</xdr:rowOff>
    </xdr:from>
    <xdr:to>
      <xdr:col>2</xdr:col>
      <xdr:colOff>1104265</xdr:colOff>
      <xdr:row>10</xdr:row>
      <xdr:rowOff>1208405</xdr:rowOff>
    </xdr:to>
    <xdr:pic>
      <xdr:nvPicPr>
        <xdr:cNvPr id="116" name="图片 136" descr="67.jp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407920" y="10145395"/>
          <a:ext cx="885190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56515</xdr:colOff>
      <xdr:row>10</xdr:row>
      <xdr:rowOff>93345</xdr:rowOff>
    </xdr:from>
    <xdr:to>
      <xdr:col>1</xdr:col>
      <xdr:colOff>1332865</xdr:colOff>
      <xdr:row>10</xdr:row>
      <xdr:rowOff>1237615</xdr:rowOff>
    </xdr:to>
    <xdr:pic>
      <xdr:nvPicPr>
        <xdr:cNvPr id="117" name="图片 137" descr="68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55015" y="10229215"/>
          <a:ext cx="1276350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152400</xdr:colOff>
      <xdr:row>15</xdr:row>
      <xdr:rowOff>119380</xdr:rowOff>
    </xdr:from>
    <xdr:to>
      <xdr:col>2</xdr:col>
      <xdr:colOff>1165860</xdr:colOff>
      <xdr:row>15</xdr:row>
      <xdr:rowOff>1129030</xdr:rowOff>
    </xdr:to>
    <xdr:pic>
      <xdr:nvPicPr>
        <xdr:cNvPr id="118" name="图片 9" descr="C:\Users\SuiBian\Desktop\线上新包装报价用图\6牛米花.png6牛米花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1245" y="16351250"/>
          <a:ext cx="10134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626110</xdr:colOff>
      <xdr:row>15</xdr:row>
      <xdr:rowOff>19050</xdr:rowOff>
    </xdr:from>
    <xdr:to>
      <xdr:col>2</xdr:col>
      <xdr:colOff>24130</xdr:colOff>
      <xdr:row>16</xdr:row>
      <xdr:rowOff>166370</xdr:rowOff>
    </xdr:to>
    <xdr:pic>
      <xdr:nvPicPr>
        <xdr:cNvPr id="119" name="图片 164" descr="C:\Users\SuiBian\Desktop\线上新包装报价用图\6牛米花2.png6牛米花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110" y="16250920"/>
          <a:ext cx="1586865" cy="136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332105</xdr:colOff>
      <xdr:row>7</xdr:row>
      <xdr:rowOff>5080</xdr:rowOff>
    </xdr:from>
    <xdr:to>
      <xdr:col>2</xdr:col>
      <xdr:colOff>953770</xdr:colOff>
      <xdr:row>8</xdr:row>
      <xdr:rowOff>8890</xdr:rowOff>
    </xdr:to>
    <xdr:pic>
      <xdr:nvPicPr>
        <xdr:cNvPr id="122" name="图片 2" descr="新包装手抓牛排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0950" y="6547485"/>
          <a:ext cx="62166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42</xdr:row>
      <xdr:rowOff>136525</xdr:rowOff>
    </xdr:from>
    <xdr:to>
      <xdr:col>1</xdr:col>
      <xdr:colOff>1314450</xdr:colOff>
      <xdr:row>42</xdr:row>
      <xdr:rowOff>1029970</xdr:rowOff>
    </xdr:to>
    <xdr:pic>
      <xdr:nvPicPr>
        <xdr:cNvPr id="123" name="图片 2" descr="西冷牛扒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87730" y="45133895"/>
          <a:ext cx="1125220" cy="89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313690</xdr:colOff>
      <xdr:row>42</xdr:row>
      <xdr:rowOff>122555</xdr:rowOff>
    </xdr:from>
    <xdr:to>
      <xdr:col>2</xdr:col>
      <xdr:colOff>1108075</xdr:colOff>
      <xdr:row>42</xdr:row>
      <xdr:rowOff>1193165</xdr:rowOff>
    </xdr:to>
    <xdr:pic>
      <xdr:nvPicPr>
        <xdr:cNvPr id="124" name="图片 1" descr="B)3RS2$_32[{D_GU1(B7[5D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2535" y="45119925"/>
          <a:ext cx="7943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222885</xdr:colOff>
      <xdr:row>53</xdr:row>
      <xdr:rowOff>73025</xdr:rowOff>
    </xdr:from>
    <xdr:to>
      <xdr:col>1</xdr:col>
      <xdr:colOff>1260475</xdr:colOff>
      <xdr:row>53</xdr:row>
      <xdr:rowOff>1111250</xdr:rowOff>
    </xdr:to>
    <xdr:pic>
      <xdr:nvPicPr>
        <xdr:cNvPr id="127" name="图片 1" descr="C:\Users\SuiBian\Desktop\6ee11bc4a3b6a42a749fc9e55822f09.png6ee11bc4a3b6a42a749fc9e55822f0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385" y="53414295"/>
          <a:ext cx="103759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427355</xdr:colOff>
      <xdr:row>53</xdr:row>
      <xdr:rowOff>120650</xdr:rowOff>
    </xdr:from>
    <xdr:to>
      <xdr:col>2</xdr:col>
      <xdr:colOff>1041400</xdr:colOff>
      <xdr:row>53</xdr:row>
      <xdr:rowOff>1024890</xdr:rowOff>
    </xdr:to>
    <xdr:pic>
      <xdr:nvPicPr>
        <xdr:cNvPr id="128" name="图片 2" descr="C:\Users\SuiBian\Desktop\3bce560095aec04482939e02c0b6023.png3bce560095aec04482939e02c0b602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200" y="53461920"/>
          <a:ext cx="61404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57785</xdr:colOff>
      <xdr:row>54</xdr:row>
      <xdr:rowOff>22860</xdr:rowOff>
    </xdr:from>
    <xdr:to>
      <xdr:col>2</xdr:col>
      <xdr:colOff>1281430</xdr:colOff>
      <xdr:row>55</xdr:row>
      <xdr:rowOff>68580</xdr:rowOff>
    </xdr:to>
    <xdr:pic>
      <xdr:nvPicPr>
        <xdr:cNvPr id="129" name="图片 1" descr="1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630" y="54545230"/>
          <a:ext cx="1223645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79375</xdr:colOff>
      <xdr:row>54</xdr:row>
      <xdr:rowOff>36830</xdr:rowOff>
    </xdr:from>
    <xdr:to>
      <xdr:col>1</xdr:col>
      <xdr:colOff>1235710</xdr:colOff>
      <xdr:row>55</xdr:row>
      <xdr:rowOff>14605</xdr:rowOff>
    </xdr:to>
    <xdr:pic>
      <xdr:nvPicPr>
        <xdr:cNvPr id="130" name="图片 2" descr="1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7875" y="54559200"/>
          <a:ext cx="115633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120015</xdr:colOff>
      <xdr:row>55</xdr:row>
      <xdr:rowOff>46990</xdr:rowOff>
    </xdr:from>
    <xdr:to>
      <xdr:col>2</xdr:col>
      <xdr:colOff>1275715</xdr:colOff>
      <xdr:row>55</xdr:row>
      <xdr:rowOff>1071245</xdr:rowOff>
    </xdr:to>
    <xdr:pic>
      <xdr:nvPicPr>
        <xdr:cNvPr id="69" name="图片 68" descr="44844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8860" y="55750460"/>
          <a:ext cx="1155700" cy="1024255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55</xdr:row>
      <xdr:rowOff>83820</xdr:rowOff>
    </xdr:from>
    <xdr:to>
      <xdr:col>1</xdr:col>
      <xdr:colOff>1113155</xdr:colOff>
      <xdr:row>55</xdr:row>
      <xdr:rowOff>1067435</xdr:rowOff>
    </xdr:to>
    <xdr:pic>
      <xdr:nvPicPr>
        <xdr:cNvPr id="80" name="图片 79" descr="95952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55787290"/>
          <a:ext cx="982980" cy="983615"/>
        </a:xfrm>
        <a:prstGeom prst="rect">
          <a:avLst/>
        </a:prstGeom>
      </xdr:spPr>
    </xdr:pic>
    <xdr:clientData/>
  </xdr:twoCellAnchor>
  <xdr:twoCellAnchor editAs="oneCell">
    <xdr:from>
      <xdr:col>1</xdr:col>
      <xdr:colOff>1260475</xdr:colOff>
      <xdr:row>56</xdr:row>
      <xdr:rowOff>1012190</xdr:rowOff>
    </xdr:from>
    <xdr:to>
      <xdr:col>3</xdr:col>
      <xdr:colOff>166370</xdr:colOff>
      <xdr:row>58</xdr:row>
      <xdr:rowOff>246380</xdr:rowOff>
    </xdr:to>
    <xdr:pic>
      <xdr:nvPicPr>
        <xdr:cNvPr id="8" name="图片 7" descr="4b27d22f7f9cf1c08193a74720c824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8975" y="57896760"/>
          <a:ext cx="1888490" cy="1596390"/>
        </a:xfrm>
        <a:prstGeom prst="rect">
          <a:avLst/>
        </a:prstGeom>
      </xdr:spPr>
    </xdr:pic>
    <xdr:clientData/>
  </xdr:twoCellAnchor>
  <xdr:twoCellAnchor editAs="oneCell">
    <xdr:from>
      <xdr:col>0</xdr:col>
      <xdr:colOff>525780</xdr:colOff>
      <xdr:row>55</xdr:row>
      <xdr:rowOff>889000</xdr:rowOff>
    </xdr:from>
    <xdr:to>
      <xdr:col>2</xdr:col>
      <xdr:colOff>122555</xdr:colOff>
      <xdr:row>57</xdr:row>
      <xdr:rowOff>91440</xdr:rowOff>
    </xdr:to>
    <xdr:pic>
      <xdr:nvPicPr>
        <xdr:cNvPr id="9" name="图片 8" descr="ed8a7ada01197c7468682d22d4b255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" y="56592470"/>
          <a:ext cx="1785620" cy="1564640"/>
        </a:xfrm>
        <a:prstGeom prst="rect">
          <a:avLst/>
        </a:prstGeom>
      </xdr:spPr>
    </xdr:pic>
    <xdr:clientData/>
  </xdr:twoCellAnchor>
  <xdr:twoCellAnchor editAs="oneCell">
    <xdr:from>
      <xdr:col>1</xdr:col>
      <xdr:colOff>1211580</xdr:colOff>
      <xdr:row>55</xdr:row>
      <xdr:rowOff>982980</xdr:rowOff>
    </xdr:from>
    <xdr:to>
      <xdr:col>3</xdr:col>
      <xdr:colOff>100965</xdr:colOff>
      <xdr:row>57</xdr:row>
      <xdr:rowOff>190500</xdr:rowOff>
    </xdr:to>
    <xdr:pic>
      <xdr:nvPicPr>
        <xdr:cNvPr id="84" name="图片 83" descr="6157fbf1b82e9fe3444371f11ac104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0080" y="56686450"/>
          <a:ext cx="1871980" cy="1569720"/>
        </a:xfrm>
        <a:prstGeom prst="rect">
          <a:avLst/>
        </a:prstGeom>
      </xdr:spPr>
    </xdr:pic>
    <xdr:clientData/>
  </xdr:twoCellAnchor>
  <xdr:twoCellAnchor editAs="oneCell">
    <xdr:from>
      <xdr:col>0</xdr:col>
      <xdr:colOff>618490</xdr:colOff>
      <xdr:row>56</xdr:row>
      <xdr:rowOff>1018540</xdr:rowOff>
    </xdr:from>
    <xdr:to>
      <xdr:col>1</xdr:col>
      <xdr:colOff>1463040</xdr:colOff>
      <xdr:row>58</xdr:row>
      <xdr:rowOff>2540</xdr:rowOff>
    </xdr:to>
    <xdr:pic>
      <xdr:nvPicPr>
        <xdr:cNvPr id="89" name="图片 88" descr="9497f6aedcef8381bd8c6dea04bec5d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490" y="57903110"/>
          <a:ext cx="1543050" cy="1346200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236220</xdr:colOff>
      <xdr:row>5</xdr:row>
      <xdr:rowOff>30480</xdr:rowOff>
    </xdr:from>
    <xdr:to>
      <xdr:col>2</xdr:col>
      <xdr:colOff>913130</xdr:colOff>
      <xdr:row>5</xdr:row>
      <xdr:rowOff>1113155</xdr:rowOff>
    </xdr:to>
    <xdr:pic>
      <xdr:nvPicPr>
        <xdr:cNvPr id="27" name="图片 123" descr="55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425065" y="4298315"/>
          <a:ext cx="676910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120650</xdr:colOff>
      <xdr:row>24</xdr:row>
      <xdr:rowOff>10160</xdr:rowOff>
    </xdr:from>
    <xdr:to>
      <xdr:col>2</xdr:col>
      <xdr:colOff>1233805</xdr:colOff>
      <xdr:row>24</xdr:row>
      <xdr:rowOff>1221740</xdr:rowOff>
    </xdr:to>
    <xdr:pic>
      <xdr:nvPicPr>
        <xdr:cNvPr id="120" name="图片 113" descr="45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309495" y="26910030"/>
          <a:ext cx="1113155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</xdr:colOff>
      <xdr:row>38</xdr:row>
      <xdr:rowOff>12065</xdr:rowOff>
    </xdr:from>
    <xdr:to>
      <xdr:col>2</xdr:col>
      <xdr:colOff>1236980</xdr:colOff>
      <xdr:row>38</xdr:row>
      <xdr:rowOff>1193165</xdr:rowOff>
    </xdr:to>
    <xdr:pic>
      <xdr:nvPicPr>
        <xdr:cNvPr id="15" name="图片 1" descr="C:\Users\SuiBian\Desktop\线上新包装报价用图\5西冷牛扒.png5西冷牛扒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90" y="43752135"/>
          <a:ext cx="118173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126365</xdr:colOff>
      <xdr:row>58</xdr:row>
      <xdr:rowOff>126365</xdr:rowOff>
    </xdr:from>
    <xdr:to>
      <xdr:col>1</xdr:col>
      <xdr:colOff>1344930</xdr:colOff>
      <xdr:row>58</xdr:row>
      <xdr:rowOff>1089660</xdr:rowOff>
    </xdr:to>
    <xdr:pic>
      <xdr:nvPicPr>
        <xdr:cNvPr id="67" name="图片 66" descr="4992129dd6915ce8599ffbe502feded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4865" y="59373135"/>
          <a:ext cx="1218565" cy="96329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59</xdr:row>
      <xdr:rowOff>26035</xdr:rowOff>
    </xdr:from>
    <xdr:to>
      <xdr:col>1</xdr:col>
      <xdr:colOff>1323340</xdr:colOff>
      <xdr:row>59</xdr:row>
      <xdr:rowOff>1024255</xdr:rowOff>
    </xdr:to>
    <xdr:pic>
      <xdr:nvPicPr>
        <xdr:cNvPr id="132" name="图片 131" descr="4992129dd6915ce8599ffbe502feded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125" y="60453905"/>
          <a:ext cx="127571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</xdr:colOff>
      <xdr:row>60</xdr:row>
      <xdr:rowOff>80645</xdr:rowOff>
    </xdr:from>
    <xdr:to>
      <xdr:col>1</xdr:col>
      <xdr:colOff>1445895</xdr:colOff>
      <xdr:row>60</xdr:row>
      <xdr:rowOff>1123315</xdr:rowOff>
    </xdr:to>
    <xdr:pic>
      <xdr:nvPicPr>
        <xdr:cNvPr id="133" name="图片 132" descr="4992129dd6915ce8599ffbe502feded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415" y="61689615"/>
          <a:ext cx="1363980" cy="1042670"/>
        </a:xfrm>
        <a:prstGeom prst="rect">
          <a:avLst/>
        </a:prstGeom>
      </xdr:spPr>
    </xdr:pic>
    <xdr:clientData/>
  </xdr:twoCellAnchor>
  <xdr:twoCellAnchor editAs="oneCell">
    <xdr:from>
      <xdr:col>2</xdr:col>
      <xdr:colOff>86995</xdr:colOff>
      <xdr:row>58</xdr:row>
      <xdr:rowOff>104140</xdr:rowOff>
    </xdr:from>
    <xdr:to>
      <xdr:col>2</xdr:col>
      <xdr:colOff>1364615</xdr:colOff>
      <xdr:row>58</xdr:row>
      <xdr:rowOff>1116965</xdr:rowOff>
    </xdr:to>
    <xdr:pic>
      <xdr:nvPicPr>
        <xdr:cNvPr id="134" name="图片 133" descr="9f7a6e25853ccf403ae90371a3c8bfa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5840" y="59350910"/>
          <a:ext cx="1277620" cy="1012825"/>
        </a:xfrm>
        <a:prstGeom prst="rect">
          <a:avLst/>
        </a:prstGeom>
      </xdr:spPr>
    </xdr:pic>
    <xdr:clientData/>
  </xdr:twoCellAnchor>
  <xdr:twoCellAnchor editAs="oneCell">
    <xdr:from>
      <xdr:col>2</xdr:col>
      <xdr:colOff>85090</xdr:colOff>
      <xdr:row>59</xdr:row>
      <xdr:rowOff>147320</xdr:rowOff>
    </xdr:from>
    <xdr:to>
      <xdr:col>2</xdr:col>
      <xdr:colOff>1367155</xdr:colOff>
      <xdr:row>59</xdr:row>
      <xdr:rowOff>1148715</xdr:rowOff>
    </xdr:to>
    <xdr:pic>
      <xdr:nvPicPr>
        <xdr:cNvPr id="135" name="图片 134" descr="f82c1c18aae7d0b57e5fa3b4ee93f0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935" y="60575190"/>
          <a:ext cx="1282065" cy="1001395"/>
        </a:xfrm>
        <a:prstGeom prst="rect">
          <a:avLst/>
        </a:prstGeom>
      </xdr:spPr>
    </xdr:pic>
    <xdr:clientData/>
  </xdr:twoCellAnchor>
  <xdr:twoCellAnchor editAs="oneCell">
    <xdr:from>
      <xdr:col>1</xdr:col>
      <xdr:colOff>1487805</xdr:colOff>
      <xdr:row>59</xdr:row>
      <xdr:rowOff>1178560</xdr:rowOff>
    </xdr:from>
    <xdr:to>
      <xdr:col>2</xdr:col>
      <xdr:colOff>1447165</xdr:colOff>
      <xdr:row>60</xdr:row>
      <xdr:rowOff>1069340</xdr:rowOff>
    </xdr:to>
    <xdr:pic>
      <xdr:nvPicPr>
        <xdr:cNvPr id="136" name="图片 135" descr="c3d96be6490de402e47cba82f709fc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305" y="61606430"/>
          <a:ext cx="1449705" cy="1071880"/>
        </a:xfrm>
        <a:prstGeom prst="rect">
          <a:avLst/>
        </a:prstGeom>
      </xdr:spPr>
    </xdr:pic>
    <xdr:clientData/>
  </xdr:twoCellAnchor>
  <xdr:twoCellAnchor editAs="oneCell">
    <xdr:from>
      <xdr:col>1</xdr:col>
      <xdr:colOff>102235</xdr:colOff>
      <xdr:row>17</xdr:row>
      <xdr:rowOff>0</xdr:rowOff>
    </xdr:from>
    <xdr:to>
      <xdr:col>1</xdr:col>
      <xdr:colOff>1375410</xdr:colOff>
      <xdr:row>17</xdr:row>
      <xdr:rowOff>1136650</xdr:rowOff>
    </xdr:to>
    <xdr:pic>
      <xdr:nvPicPr>
        <xdr:cNvPr id="85" name="图片 84" descr="微信图片_2021082409391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735" y="18632170"/>
          <a:ext cx="1273175" cy="1136650"/>
        </a:xfrm>
        <a:prstGeom prst="rect">
          <a:avLst/>
        </a:prstGeom>
      </xdr:spPr>
    </xdr:pic>
    <xdr:clientData/>
  </xdr:twoCellAnchor>
  <xdr:twoCellAnchor editAs="oneCell">
    <xdr:from>
      <xdr:col>2</xdr:col>
      <xdr:colOff>212090</xdr:colOff>
      <xdr:row>17</xdr:row>
      <xdr:rowOff>0</xdr:rowOff>
    </xdr:from>
    <xdr:to>
      <xdr:col>2</xdr:col>
      <xdr:colOff>1362710</xdr:colOff>
      <xdr:row>17</xdr:row>
      <xdr:rowOff>1143635</xdr:rowOff>
    </xdr:to>
    <xdr:pic>
      <xdr:nvPicPr>
        <xdr:cNvPr id="86" name="图片 85" descr="微信图片_2021082409390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0935" y="18632170"/>
          <a:ext cx="1150620" cy="1143635"/>
        </a:xfrm>
        <a:prstGeom prst="rect">
          <a:avLst/>
        </a:prstGeom>
      </xdr:spPr>
    </xdr:pic>
    <xdr:clientData/>
  </xdr:twoCellAnchor>
  <xdr:twoCellAnchor editAs="oneCell">
    <xdr:from>
      <xdr:col>1</xdr:col>
      <xdr:colOff>81280</xdr:colOff>
      <xdr:row>18</xdr:row>
      <xdr:rowOff>0</xdr:rowOff>
    </xdr:from>
    <xdr:to>
      <xdr:col>1</xdr:col>
      <xdr:colOff>1353820</xdr:colOff>
      <xdr:row>18</xdr:row>
      <xdr:rowOff>1146175</xdr:rowOff>
    </xdr:to>
    <xdr:pic>
      <xdr:nvPicPr>
        <xdr:cNvPr id="87" name="图片 86" descr="微信图片_2021082409391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780" y="19813270"/>
          <a:ext cx="1272540" cy="1146175"/>
        </a:xfrm>
        <a:prstGeom prst="rect">
          <a:avLst/>
        </a:prstGeom>
      </xdr:spPr>
    </xdr:pic>
    <xdr:clientData/>
  </xdr:twoCellAnchor>
  <xdr:twoCellAnchor editAs="oneCell">
    <xdr:from>
      <xdr:col>2</xdr:col>
      <xdr:colOff>189230</xdr:colOff>
      <xdr:row>18</xdr:row>
      <xdr:rowOff>0</xdr:rowOff>
    </xdr:from>
    <xdr:to>
      <xdr:col>2</xdr:col>
      <xdr:colOff>1393190</xdr:colOff>
      <xdr:row>18</xdr:row>
      <xdr:rowOff>1144270</xdr:rowOff>
    </xdr:to>
    <xdr:pic>
      <xdr:nvPicPr>
        <xdr:cNvPr id="88" name="图片 87" descr="微信图片_2021082409392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8075" y="19813270"/>
          <a:ext cx="1203960" cy="114427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21</xdr:row>
      <xdr:rowOff>72390</xdr:rowOff>
    </xdr:from>
    <xdr:to>
      <xdr:col>2</xdr:col>
      <xdr:colOff>1391285</xdr:colOff>
      <xdr:row>23</xdr:row>
      <xdr:rowOff>1198880</xdr:rowOff>
    </xdr:to>
    <xdr:pic>
      <xdr:nvPicPr>
        <xdr:cNvPr id="140" name="图片 139" descr="图片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828675" y="23352760"/>
          <a:ext cx="2751455" cy="3488690"/>
        </a:xfrm>
        <a:prstGeom prst="rect">
          <a:avLst/>
        </a:prstGeom>
      </xdr:spPr>
    </xdr:pic>
    <xdr:clientData/>
  </xdr:twoCellAnchor>
  <xdr:twoCellAnchor editAs="oneCell">
    <xdr:from>
      <xdr:col>2</xdr:col>
      <xdr:colOff>133985</xdr:colOff>
      <xdr:row>61</xdr:row>
      <xdr:rowOff>80645</xdr:rowOff>
    </xdr:from>
    <xdr:to>
      <xdr:col>2</xdr:col>
      <xdr:colOff>1449705</xdr:colOff>
      <xdr:row>61</xdr:row>
      <xdr:rowOff>1073150</xdr:rowOff>
    </xdr:to>
    <xdr:pic>
      <xdr:nvPicPr>
        <xdr:cNvPr id="4" name="图片 3" descr="微信图片_2021111911470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2830" y="62870715"/>
          <a:ext cx="1315720" cy="992505"/>
        </a:xfrm>
        <a:prstGeom prst="rect">
          <a:avLst/>
        </a:prstGeom>
      </xdr:spPr>
    </xdr:pic>
    <xdr:clientData/>
  </xdr:twoCellAnchor>
  <xdr:twoCellAnchor editAs="oneCell">
    <xdr:from>
      <xdr:col>1</xdr:col>
      <xdr:colOff>132080</xdr:colOff>
      <xdr:row>61</xdr:row>
      <xdr:rowOff>104140</xdr:rowOff>
    </xdr:from>
    <xdr:to>
      <xdr:col>1</xdr:col>
      <xdr:colOff>1333500</xdr:colOff>
      <xdr:row>61</xdr:row>
      <xdr:rowOff>1010285</xdr:rowOff>
    </xdr:to>
    <xdr:pic>
      <xdr:nvPicPr>
        <xdr:cNvPr id="5" name="图片 4" descr="风干粮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580" y="62894210"/>
          <a:ext cx="1201420" cy="906145"/>
        </a:xfrm>
        <a:prstGeom prst="rect">
          <a:avLst/>
        </a:prstGeom>
      </xdr:spPr>
    </xdr:pic>
    <xdr:clientData/>
  </xdr:twoCellAnchor>
  <xdr:twoCellAnchor editAs="oneCell">
    <xdr:from>
      <xdr:col>2</xdr:col>
      <xdr:colOff>76835</xdr:colOff>
      <xdr:row>65</xdr:row>
      <xdr:rowOff>47625</xdr:rowOff>
    </xdr:from>
    <xdr:to>
      <xdr:col>2</xdr:col>
      <xdr:colOff>1289685</xdr:colOff>
      <xdr:row>65</xdr:row>
      <xdr:rowOff>1161415</xdr:rowOff>
    </xdr:to>
    <xdr:pic>
      <xdr:nvPicPr>
        <xdr:cNvPr id="6" name="图片 5" descr="微信图片_2021111914530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680" y="67562095"/>
          <a:ext cx="1212850" cy="1113790"/>
        </a:xfrm>
        <a:prstGeom prst="rect">
          <a:avLst/>
        </a:prstGeom>
      </xdr:spPr>
    </xdr:pic>
    <xdr:clientData/>
  </xdr:twoCellAnchor>
  <xdr:twoCellAnchor editAs="oneCell">
    <xdr:from>
      <xdr:col>2</xdr:col>
      <xdr:colOff>158115</xdr:colOff>
      <xdr:row>66</xdr:row>
      <xdr:rowOff>48895</xdr:rowOff>
    </xdr:from>
    <xdr:to>
      <xdr:col>2</xdr:col>
      <xdr:colOff>1370330</xdr:colOff>
      <xdr:row>66</xdr:row>
      <xdr:rowOff>1084580</xdr:rowOff>
    </xdr:to>
    <xdr:pic>
      <xdr:nvPicPr>
        <xdr:cNvPr id="7" name="图片 6" descr="微信图片_2021111914530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6960" y="68744465"/>
          <a:ext cx="1212215" cy="1035685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67</xdr:row>
      <xdr:rowOff>59690</xdr:rowOff>
    </xdr:from>
    <xdr:to>
      <xdr:col>2</xdr:col>
      <xdr:colOff>1290955</xdr:colOff>
      <xdr:row>67</xdr:row>
      <xdr:rowOff>1132205</xdr:rowOff>
    </xdr:to>
    <xdr:pic>
      <xdr:nvPicPr>
        <xdr:cNvPr id="81" name="图片 80" descr="微信图片_2021111914530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9970" y="69936360"/>
          <a:ext cx="1179830" cy="1072515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65</xdr:row>
      <xdr:rowOff>26035</xdr:rowOff>
    </xdr:from>
    <xdr:to>
      <xdr:col>1</xdr:col>
      <xdr:colOff>1332865</xdr:colOff>
      <xdr:row>65</xdr:row>
      <xdr:rowOff>1108710</xdr:rowOff>
    </xdr:to>
    <xdr:pic>
      <xdr:nvPicPr>
        <xdr:cNvPr id="90" name="图片 89" descr="微信图片_2021111914532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150" y="67540505"/>
          <a:ext cx="1212215" cy="1082675"/>
        </a:xfrm>
        <a:prstGeom prst="rect">
          <a:avLst/>
        </a:prstGeom>
      </xdr:spPr>
    </xdr:pic>
    <xdr:clientData/>
  </xdr:twoCellAnchor>
  <xdr:twoCellAnchor editAs="oneCell">
    <xdr:from>
      <xdr:col>1</xdr:col>
      <xdr:colOff>64135</xdr:colOff>
      <xdr:row>66</xdr:row>
      <xdr:rowOff>72390</xdr:rowOff>
    </xdr:from>
    <xdr:to>
      <xdr:col>1</xdr:col>
      <xdr:colOff>1247140</xdr:colOff>
      <xdr:row>66</xdr:row>
      <xdr:rowOff>1067435</xdr:rowOff>
    </xdr:to>
    <xdr:pic>
      <xdr:nvPicPr>
        <xdr:cNvPr id="91" name="图片 90" descr="微信图片_2021111914532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635" y="68767960"/>
          <a:ext cx="1183005" cy="99504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67</xdr:row>
      <xdr:rowOff>48895</xdr:rowOff>
    </xdr:from>
    <xdr:to>
      <xdr:col>1</xdr:col>
      <xdr:colOff>1329690</xdr:colOff>
      <xdr:row>67</xdr:row>
      <xdr:rowOff>1129030</xdr:rowOff>
    </xdr:to>
    <xdr:pic>
      <xdr:nvPicPr>
        <xdr:cNvPr id="121" name="图片 120" descr="微信图片_2021111914531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375" y="69925565"/>
          <a:ext cx="1186815" cy="1080135"/>
        </a:xfrm>
        <a:prstGeom prst="rect">
          <a:avLst/>
        </a:prstGeom>
      </xdr:spPr>
    </xdr:pic>
    <xdr:clientData/>
  </xdr:twoCellAnchor>
  <xdr:twoCellAnchor editAs="oneCell">
    <xdr:from>
      <xdr:col>1</xdr:col>
      <xdr:colOff>42545</xdr:colOff>
      <xdr:row>68</xdr:row>
      <xdr:rowOff>77470</xdr:rowOff>
    </xdr:from>
    <xdr:to>
      <xdr:col>1</xdr:col>
      <xdr:colOff>1379220</xdr:colOff>
      <xdr:row>68</xdr:row>
      <xdr:rowOff>1150620</xdr:rowOff>
    </xdr:to>
    <xdr:pic>
      <xdr:nvPicPr>
        <xdr:cNvPr id="125" name="图片 124" descr="微信图片_2021083114343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045" y="71135240"/>
          <a:ext cx="1336675" cy="1073150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69</xdr:row>
      <xdr:rowOff>21590</xdr:rowOff>
    </xdr:from>
    <xdr:to>
      <xdr:col>1</xdr:col>
      <xdr:colOff>1440815</xdr:colOff>
      <xdr:row>69</xdr:row>
      <xdr:rowOff>1071880</xdr:rowOff>
    </xdr:to>
    <xdr:pic>
      <xdr:nvPicPr>
        <xdr:cNvPr id="126" name="图片 125" descr="微信图片_2021083114343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215" y="72260460"/>
          <a:ext cx="1308100" cy="105029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70</xdr:row>
      <xdr:rowOff>55880</xdr:rowOff>
    </xdr:from>
    <xdr:to>
      <xdr:col>1</xdr:col>
      <xdr:colOff>1339850</xdr:colOff>
      <xdr:row>70</xdr:row>
      <xdr:rowOff>1069975</xdr:rowOff>
    </xdr:to>
    <xdr:pic>
      <xdr:nvPicPr>
        <xdr:cNvPr id="131" name="图片 130" descr="微信图片_2021083114343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700" y="73475850"/>
          <a:ext cx="1263650" cy="1014095"/>
        </a:xfrm>
        <a:prstGeom prst="rect">
          <a:avLst/>
        </a:prstGeom>
      </xdr:spPr>
    </xdr:pic>
    <xdr:clientData/>
  </xdr:twoCellAnchor>
  <xdr:twoCellAnchor editAs="oneCell">
    <xdr:from>
      <xdr:col>2</xdr:col>
      <xdr:colOff>202565</xdr:colOff>
      <xdr:row>68</xdr:row>
      <xdr:rowOff>34290</xdr:rowOff>
    </xdr:from>
    <xdr:to>
      <xdr:col>2</xdr:col>
      <xdr:colOff>1449070</xdr:colOff>
      <xdr:row>68</xdr:row>
      <xdr:rowOff>1005840</xdr:rowOff>
    </xdr:to>
    <xdr:pic>
      <xdr:nvPicPr>
        <xdr:cNvPr id="137" name="图片 136" descr="微信图片_2021083114344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1410" y="71092060"/>
          <a:ext cx="1246505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</xdr:colOff>
      <xdr:row>69</xdr:row>
      <xdr:rowOff>45720</xdr:rowOff>
    </xdr:from>
    <xdr:to>
      <xdr:col>2</xdr:col>
      <xdr:colOff>1414780</xdr:colOff>
      <xdr:row>69</xdr:row>
      <xdr:rowOff>1106805</xdr:rowOff>
    </xdr:to>
    <xdr:pic>
      <xdr:nvPicPr>
        <xdr:cNvPr id="138" name="图片 137" descr="微信图片_2021083114343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9335" y="72284590"/>
          <a:ext cx="1304290" cy="106108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70</xdr:row>
      <xdr:rowOff>113030</xdr:rowOff>
    </xdr:from>
    <xdr:to>
      <xdr:col>2</xdr:col>
      <xdr:colOff>1427480</xdr:colOff>
      <xdr:row>70</xdr:row>
      <xdr:rowOff>1161415</xdr:rowOff>
    </xdr:to>
    <xdr:pic>
      <xdr:nvPicPr>
        <xdr:cNvPr id="139" name="图片 138" descr="微信图片_2021083114344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5520" y="73533000"/>
          <a:ext cx="1360805" cy="1048385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</xdr:colOff>
      <xdr:row>62</xdr:row>
      <xdr:rowOff>95250</xdr:rowOff>
    </xdr:from>
    <xdr:to>
      <xdr:col>2</xdr:col>
      <xdr:colOff>1437640</xdr:colOff>
      <xdr:row>62</xdr:row>
      <xdr:rowOff>965835</xdr:rowOff>
    </xdr:to>
    <xdr:pic>
      <xdr:nvPicPr>
        <xdr:cNvPr id="141" name="图片 140" descr="微信图片_2021112209434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2975" y="64066420"/>
          <a:ext cx="1413510" cy="870585"/>
        </a:xfrm>
        <a:prstGeom prst="rect">
          <a:avLst/>
        </a:prstGeom>
      </xdr:spPr>
    </xdr:pic>
    <xdr:clientData/>
  </xdr:twoCellAnchor>
  <xdr:twoCellAnchor editAs="oneCell">
    <xdr:from>
      <xdr:col>1</xdr:col>
      <xdr:colOff>5080</xdr:colOff>
      <xdr:row>62</xdr:row>
      <xdr:rowOff>84455</xdr:rowOff>
    </xdr:from>
    <xdr:to>
      <xdr:col>1</xdr:col>
      <xdr:colOff>1368425</xdr:colOff>
      <xdr:row>62</xdr:row>
      <xdr:rowOff>972820</xdr:rowOff>
    </xdr:to>
    <xdr:pic>
      <xdr:nvPicPr>
        <xdr:cNvPr id="142" name="图片 141" descr="微信图片_2021112209433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3580" y="64055625"/>
          <a:ext cx="1363345" cy="88836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</xdr:colOff>
      <xdr:row>63</xdr:row>
      <xdr:rowOff>41910</xdr:rowOff>
    </xdr:from>
    <xdr:to>
      <xdr:col>1</xdr:col>
      <xdr:colOff>1384300</xdr:colOff>
      <xdr:row>63</xdr:row>
      <xdr:rowOff>930275</xdr:rowOff>
    </xdr:to>
    <xdr:pic>
      <xdr:nvPicPr>
        <xdr:cNvPr id="143" name="图片 142" descr="微信图片_2021112209433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455" y="65194180"/>
          <a:ext cx="1363345" cy="88836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</xdr:colOff>
      <xdr:row>63</xdr:row>
      <xdr:rowOff>62230</xdr:rowOff>
    </xdr:from>
    <xdr:to>
      <xdr:col>2</xdr:col>
      <xdr:colOff>1457325</xdr:colOff>
      <xdr:row>63</xdr:row>
      <xdr:rowOff>1066800</xdr:rowOff>
    </xdr:to>
    <xdr:pic>
      <xdr:nvPicPr>
        <xdr:cNvPr id="144" name="图片 143" descr="微信图片_20211122094337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3135" y="65214500"/>
          <a:ext cx="1423035" cy="1004570"/>
        </a:xfrm>
        <a:prstGeom prst="rect">
          <a:avLst/>
        </a:prstGeom>
      </xdr:spPr>
    </xdr:pic>
    <xdr:clientData/>
  </xdr:twoCellAnchor>
  <xdr:twoCellAnchor editAs="oneCell">
    <xdr:from>
      <xdr:col>1</xdr:col>
      <xdr:colOff>66040</xdr:colOff>
      <xdr:row>64</xdr:row>
      <xdr:rowOff>35560</xdr:rowOff>
    </xdr:from>
    <xdr:to>
      <xdr:col>1</xdr:col>
      <xdr:colOff>1374775</xdr:colOff>
      <xdr:row>64</xdr:row>
      <xdr:rowOff>1111885</xdr:rowOff>
    </xdr:to>
    <xdr:pic>
      <xdr:nvPicPr>
        <xdr:cNvPr id="145" name="图片 144" descr="微信图片_2021111914501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4540" y="66368930"/>
          <a:ext cx="1308735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64</xdr:row>
      <xdr:rowOff>99060</xdr:rowOff>
    </xdr:from>
    <xdr:to>
      <xdr:col>2</xdr:col>
      <xdr:colOff>1420495</xdr:colOff>
      <xdr:row>64</xdr:row>
      <xdr:rowOff>1177925</xdr:rowOff>
    </xdr:to>
    <xdr:pic>
      <xdr:nvPicPr>
        <xdr:cNvPr id="146" name="图片 145" descr="微信图片_2021111914502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7745" y="66432430"/>
          <a:ext cx="1331595" cy="1078865"/>
        </a:xfrm>
        <a:prstGeom prst="rect">
          <a:avLst/>
        </a:prstGeom>
      </xdr:spPr>
    </xdr:pic>
    <xdr:clientData/>
  </xdr:twoCellAnchor>
  <xdr:twoCellAnchor editAs="oneCell">
    <xdr:from>
      <xdr:col>2</xdr:col>
      <xdr:colOff>71755</xdr:colOff>
      <xdr:row>86</xdr:row>
      <xdr:rowOff>305435</xdr:rowOff>
    </xdr:from>
    <xdr:to>
      <xdr:col>2</xdr:col>
      <xdr:colOff>1320165</xdr:colOff>
      <xdr:row>87</xdr:row>
      <xdr:rowOff>377825</xdr:rowOff>
    </xdr:to>
    <xdr:pic>
      <xdr:nvPicPr>
        <xdr:cNvPr id="148" name="图片 96" descr="C:\Users\SuiBian\Desktop\报价配图分层软芯棒+喵滋乐\喵滋乐\金枪鱼扇贝.png金枪鱼扇贝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260600" y="92623005"/>
          <a:ext cx="1248410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205105</xdr:colOff>
      <xdr:row>86</xdr:row>
      <xdr:rowOff>437515</xdr:rowOff>
    </xdr:from>
    <xdr:to>
      <xdr:col>1</xdr:col>
      <xdr:colOff>1268095</xdr:colOff>
      <xdr:row>87</xdr:row>
      <xdr:rowOff>315595</xdr:rowOff>
    </xdr:to>
    <xdr:pic>
      <xdr:nvPicPr>
        <xdr:cNvPr id="149" name="图片 97" descr="C:\Users\SuiBian\Desktop\新建文件夹 (2)\线上新包装报价用图2\喵鲜包-金枪鱼扇贝1.png喵鲜包-金枪鱼扇贝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605" y="92755085"/>
          <a:ext cx="1062990" cy="105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90805</xdr:colOff>
      <xdr:row>84</xdr:row>
      <xdr:rowOff>390525</xdr:rowOff>
    </xdr:from>
    <xdr:to>
      <xdr:col>2</xdr:col>
      <xdr:colOff>1297940</xdr:colOff>
      <xdr:row>85</xdr:row>
      <xdr:rowOff>417195</xdr:rowOff>
    </xdr:to>
    <xdr:pic>
      <xdr:nvPicPr>
        <xdr:cNvPr id="150" name="图片 98" descr="C:\Users\SuiBian\Desktop\报价配图分层软芯棒+喵滋乐\喵滋乐\鸡肉南极磷虾.png鸡肉南极磷虾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650" y="90345895"/>
          <a:ext cx="1207135" cy="1207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164465</xdr:colOff>
      <xdr:row>84</xdr:row>
      <xdr:rowOff>545465</xdr:rowOff>
    </xdr:from>
    <xdr:to>
      <xdr:col>1</xdr:col>
      <xdr:colOff>1155700</xdr:colOff>
      <xdr:row>85</xdr:row>
      <xdr:rowOff>354965</xdr:rowOff>
    </xdr:to>
    <xdr:pic>
      <xdr:nvPicPr>
        <xdr:cNvPr id="151" name="图片 99" descr="C:\Users\SuiBian\Desktop\新建文件夹 (2)\线上新包装报价用图2\喵鲜包-鸡肉虾1.png喵鲜包-鸡肉虾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965" y="90500835"/>
          <a:ext cx="9912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</xdr:colOff>
      <xdr:row>88</xdr:row>
      <xdr:rowOff>341630</xdr:rowOff>
    </xdr:from>
    <xdr:to>
      <xdr:col>2</xdr:col>
      <xdr:colOff>1326515</xdr:colOff>
      <xdr:row>89</xdr:row>
      <xdr:rowOff>488950</xdr:rowOff>
    </xdr:to>
    <xdr:pic>
      <xdr:nvPicPr>
        <xdr:cNvPr id="159" name="图片 107" descr="C:\Users\SuiBian\Desktop\报价配图分层软芯棒+喵滋乐\喵滋乐\牛肉金枪鱼.png牛肉金枪鱼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192020" y="95021400"/>
          <a:ext cx="132334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88</xdr:row>
      <xdr:rowOff>407670</xdr:rowOff>
    </xdr:from>
    <xdr:to>
      <xdr:col>1</xdr:col>
      <xdr:colOff>1212215</xdr:colOff>
      <xdr:row>89</xdr:row>
      <xdr:rowOff>294640</xdr:rowOff>
    </xdr:to>
    <xdr:pic>
      <xdr:nvPicPr>
        <xdr:cNvPr id="160" name="图片 108" descr="C:\Users\SuiBian\Desktop\新建文件夹 (2)\线上新包装报价用图2\喵鲜包-牛肉金枪鱼1.png喵鲜包-牛肉金枪鱼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375" y="95087440"/>
          <a:ext cx="1069340" cy="1068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73</xdr:row>
      <xdr:rowOff>132715</xdr:rowOff>
    </xdr:from>
    <xdr:to>
      <xdr:col>2</xdr:col>
      <xdr:colOff>1183005</xdr:colOff>
      <xdr:row>74</xdr:row>
      <xdr:rowOff>95885</xdr:rowOff>
    </xdr:to>
    <xdr:pic>
      <xdr:nvPicPr>
        <xdr:cNvPr id="162" name="图片 116" descr="C:\Users\SuiBian\Desktop\新建文件夹 (2)\线上新包装报价用图2\14南瓜味奶昔.png14南瓜味奶昔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2025" y="77095985"/>
          <a:ext cx="1139825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168910</xdr:colOff>
      <xdr:row>73</xdr:row>
      <xdr:rowOff>81915</xdr:rowOff>
    </xdr:from>
    <xdr:to>
      <xdr:col>1</xdr:col>
      <xdr:colOff>1271905</xdr:colOff>
      <xdr:row>74</xdr:row>
      <xdr:rowOff>8890</xdr:rowOff>
    </xdr:to>
    <xdr:pic>
      <xdr:nvPicPr>
        <xdr:cNvPr id="163" name="图片 117" descr="C:\Users\SuiBian\Desktop\新建文件夹 (2)\线上新包装报价用图2\14南瓜味奶昔3.png14南瓜味奶昔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410" y="77045185"/>
          <a:ext cx="1102995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103505</xdr:colOff>
      <xdr:row>72</xdr:row>
      <xdr:rowOff>75565</xdr:rowOff>
    </xdr:from>
    <xdr:to>
      <xdr:col>2</xdr:col>
      <xdr:colOff>1233805</xdr:colOff>
      <xdr:row>73</xdr:row>
      <xdr:rowOff>26670</xdr:rowOff>
    </xdr:to>
    <xdr:pic>
      <xdr:nvPicPr>
        <xdr:cNvPr id="164" name="图片 118" descr="C:\Users\SuiBian\Desktop\新建文件夹 (2)\线上新包装报价用图2\14蔓越莓味奶昔.png14蔓越莓味奶昔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2350" y="75857735"/>
          <a:ext cx="113030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172720</xdr:colOff>
      <xdr:row>72</xdr:row>
      <xdr:rowOff>75565</xdr:rowOff>
    </xdr:from>
    <xdr:to>
      <xdr:col>1</xdr:col>
      <xdr:colOff>1247775</xdr:colOff>
      <xdr:row>72</xdr:row>
      <xdr:rowOff>1151255</xdr:rowOff>
    </xdr:to>
    <xdr:pic>
      <xdr:nvPicPr>
        <xdr:cNvPr id="165" name="图片 119" descr="C:\Users\SuiBian\Desktop\新建文件夹 (2)\线上新包装报价用图2\14蔓越莓味奶昔3.png14蔓越莓味奶昔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1220" y="75857735"/>
          <a:ext cx="1075055" cy="1075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127635</xdr:colOff>
      <xdr:row>71</xdr:row>
      <xdr:rowOff>8890</xdr:rowOff>
    </xdr:from>
    <xdr:to>
      <xdr:col>2</xdr:col>
      <xdr:colOff>1176655</xdr:colOff>
      <xdr:row>71</xdr:row>
      <xdr:rowOff>1057275</xdr:rowOff>
    </xdr:to>
    <xdr:pic>
      <xdr:nvPicPr>
        <xdr:cNvPr id="166" name="图片 122" descr="C:\Users\SuiBian\Desktop\新建文件夹 (2)\线上新包装报价用图2\14海藻味奶昔.png14海藻味奶昔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6480" y="74609960"/>
          <a:ext cx="1049020" cy="104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83185</xdr:colOff>
      <xdr:row>74</xdr:row>
      <xdr:rowOff>66675</xdr:rowOff>
    </xdr:from>
    <xdr:to>
      <xdr:col>2</xdr:col>
      <xdr:colOff>1176655</xdr:colOff>
      <xdr:row>74</xdr:row>
      <xdr:rowOff>1160780</xdr:rowOff>
    </xdr:to>
    <xdr:pic>
      <xdr:nvPicPr>
        <xdr:cNvPr id="167" name="图片 125" descr="C:\Users\SuiBian\Desktop\新建文件夹 (2)\线上新包装报价用图2\14原味奶昔.png14原味奶昔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2030" y="78211045"/>
          <a:ext cx="1093470" cy="1094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196850</xdr:colOff>
      <xdr:row>74</xdr:row>
      <xdr:rowOff>76200</xdr:rowOff>
    </xdr:from>
    <xdr:to>
      <xdr:col>1</xdr:col>
      <xdr:colOff>1255395</xdr:colOff>
      <xdr:row>74</xdr:row>
      <xdr:rowOff>1134110</xdr:rowOff>
    </xdr:to>
    <xdr:pic>
      <xdr:nvPicPr>
        <xdr:cNvPr id="168" name="图片 126" descr="C:\Users\SuiBian\Desktop\新建文件夹 (2)\线上新包装报价用图2\14原味奶昔3.png14原味奶昔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78220570"/>
          <a:ext cx="105854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175260</xdr:colOff>
      <xdr:row>71</xdr:row>
      <xdr:rowOff>107950</xdr:rowOff>
    </xdr:from>
    <xdr:to>
      <xdr:col>1</xdr:col>
      <xdr:colOff>1181735</xdr:colOff>
      <xdr:row>71</xdr:row>
      <xdr:rowOff>1118870</xdr:rowOff>
    </xdr:to>
    <xdr:pic>
      <xdr:nvPicPr>
        <xdr:cNvPr id="169" name="图片 127" descr="C:\Users\SuiBian\Desktop\新建文件夹 (2)\线上新包装报价用图2\14海藻味奶昔3.png14海藻味奶昔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760" y="74709020"/>
          <a:ext cx="10064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172085</xdr:colOff>
      <xdr:row>77</xdr:row>
      <xdr:rowOff>90805</xdr:rowOff>
    </xdr:from>
    <xdr:to>
      <xdr:col>2</xdr:col>
      <xdr:colOff>1248410</xdr:colOff>
      <xdr:row>77</xdr:row>
      <xdr:rowOff>1167130</xdr:rowOff>
    </xdr:to>
    <xdr:pic>
      <xdr:nvPicPr>
        <xdr:cNvPr id="172" name="图片 145" descr="C:\Users\SuiBian\Desktop\新建文件夹 (2)\线上新包装报价用图2\16猫牛肉干含欧米伽36.png16猫牛肉干含欧米伽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0930" y="81778475"/>
          <a:ext cx="107632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220345</xdr:colOff>
      <xdr:row>75</xdr:row>
      <xdr:rowOff>112395</xdr:rowOff>
    </xdr:from>
    <xdr:to>
      <xdr:col>2</xdr:col>
      <xdr:colOff>1245235</xdr:colOff>
      <xdr:row>75</xdr:row>
      <xdr:rowOff>1138555</xdr:rowOff>
    </xdr:to>
    <xdr:pic>
      <xdr:nvPicPr>
        <xdr:cNvPr id="173" name="图片 147" descr="C:\Users\SuiBian\Desktop\新建文件夹 (2)\线上新包装报价用图2\16猫牛肉干原味.png16猫牛肉干原味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9190" y="79437865"/>
          <a:ext cx="102489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53975</xdr:colOff>
      <xdr:row>76</xdr:row>
      <xdr:rowOff>0</xdr:rowOff>
    </xdr:from>
    <xdr:to>
      <xdr:col>2</xdr:col>
      <xdr:colOff>1280160</xdr:colOff>
      <xdr:row>77</xdr:row>
      <xdr:rowOff>57150</xdr:rowOff>
    </xdr:to>
    <xdr:pic>
      <xdr:nvPicPr>
        <xdr:cNvPr id="174" name="图片 149" descr="C:\Users\SuiBian\Desktop\新建文件夹 (2)\线上新包装报价用图2\16猫牛肉干含牛磺酸.png16猫牛肉干含牛磺酸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2820" y="80506570"/>
          <a:ext cx="1226185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208915</xdr:colOff>
      <xdr:row>80</xdr:row>
      <xdr:rowOff>269875</xdr:rowOff>
    </xdr:from>
    <xdr:to>
      <xdr:col>2</xdr:col>
      <xdr:colOff>1208405</xdr:colOff>
      <xdr:row>81</xdr:row>
      <xdr:rowOff>95250</xdr:rowOff>
    </xdr:to>
    <xdr:pic>
      <xdr:nvPicPr>
        <xdr:cNvPr id="177" name="图片 158" descr="C:\Users\SuiBian\Desktop\新建文件夹 (2)\线上新包装报价用图2\17纯肉双拼-牛肉金枪鱼.png17纯肉双拼-牛肉金枪鱼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7760" y="85500845"/>
          <a:ext cx="999490" cy="1006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267335</xdr:colOff>
      <xdr:row>80</xdr:row>
      <xdr:rowOff>346075</xdr:rowOff>
    </xdr:from>
    <xdr:to>
      <xdr:col>1</xdr:col>
      <xdr:colOff>1181735</xdr:colOff>
      <xdr:row>81</xdr:row>
      <xdr:rowOff>79375</xdr:rowOff>
    </xdr:to>
    <xdr:pic>
      <xdr:nvPicPr>
        <xdr:cNvPr id="178" name="图片 159" descr="C:\Users\SuiBian\Desktop\新建文件夹 (2)\线上新包装报价用图2\17纯肉双拼-牛肉金枪鱼3.png17纯肉双拼-牛肉金枪鱼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5835" y="85577045"/>
          <a:ext cx="9144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195580</xdr:colOff>
      <xdr:row>76</xdr:row>
      <xdr:rowOff>133985</xdr:rowOff>
    </xdr:from>
    <xdr:to>
      <xdr:col>1</xdr:col>
      <xdr:colOff>1127760</xdr:colOff>
      <xdr:row>76</xdr:row>
      <xdr:rowOff>1065530</xdr:rowOff>
    </xdr:to>
    <xdr:pic>
      <xdr:nvPicPr>
        <xdr:cNvPr id="183" name="图片 162" descr="C:\Users\SuiBian\Desktop\新建文件夹 (2)\线上新包装报价用图2\16猫牛肉干含牛磺酸3.png16猫牛肉干含牛磺酸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080" y="80640555"/>
          <a:ext cx="93218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105410</xdr:colOff>
      <xdr:row>77</xdr:row>
      <xdr:rowOff>28575</xdr:rowOff>
    </xdr:from>
    <xdr:to>
      <xdr:col>1</xdr:col>
      <xdr:colOff>1266190</xdr:colOff>
      <xdr:row>77</xdr:row>
      <xdr:rowOff>1190625</xdr:rowOff>
    </xdr:to>
    <xdr:pic>
      <xdr:nvPicPr>
        <xdr:cNvPr id="184" name="图片 4" descr="C:\Users\SuiBian\Desktop\新建文件夹 (2)\线上新包装报价用图2\16猫牛肉干含欧米伽36-3.png16猫牛肉干含欧米伽36-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910" y="81716245"/>
          <a:ext cx="116078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60325</xdr:colOff>
      <xdr:row>75</xdr:row>
      <xdr:rowOff>92710</xdr:rowOff>
    </xdr:from>
    <xdr:to>
      <xdr:col>1</xdr:col>
      <xdr:colOff>1141730</xdr:colOff>
      <xdr:row>75</xdr:row>
      <xdr:rowOff>1174750</xdr:rowOff>
    </xdr:to>
    <xdr:pic>
      <xdr:nvPicPr>
        <xdr:cNvPr id="185" name="图片 6" descr="C:\Users\SuiBian\Desktop\新建文件夹 (2)\线上新包装报价用图2\16猫牛肉干原味3.png16猫牛肉干原味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825" y="79418180"/>
          <a:ext cx="1081405" cy="1082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221615</xdr:colOff>
      <xdr:row>78</xdr:row>
      <xdr:rowOff>231775</xdr:rowOff>
    </xdr:from>
    <xdr:to>
      <xdr:col>2</xdr:col>
      <xdr:colOff>1313815</xdr:colOff>
      <xdr:row>79</xdr:row>
      <xdr:rowOff>517525</xdr:rowOff>
    </xdr:to>
    <xdr:pic>
      <xdr:nvPicPr>
        <xdr:cNvPr id="186" name="图片 7" descr="C:\Users\SuiBian\Desktop\新建文件夹 (2)\线上新包装报价用图2\17纯肉双拼-牛肉鸡肉.png17纯肉双拼-牛肉鸡肉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0460" y="83100545"/>
          <a:ext cx="1092200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177800</xdr:colOff>
      <xdr:row>78</xdr:row>
      <xdr:rowOff>457200</xdr:rowOff>
    </xdr:from>
    <xdr:to>
      <xdr:col>1</xdr:col>
      <xdr:colOff>1109980</xdr:colOff>
      <xdr:row>79</xdr:row>
      <xdr:rowOff>209550</xdr:rowOff>
    </xdr:to>
    <xdr:pic>
      <xdr:nvPicPr>
        <xdr:cNvPr id="187" name="图片 164" descr="C:\Users\SuiBian\Desktop\新建文件夹 (2)\线上新包装报价用图2\17纯肉双拼-牛肉鸡肉3.png17纯肉双拼-牛肉鸡肉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83325970"/>
          <a:ext cx="93218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130810</xdr:colOff>
      <xdr:row>82</xdr:row>
      <xdr:rowOff>387350</xdr:rowOff>
    </xdr:from>
    <xdr:to>
      <xdr:col>2</xdr:col>
      <xdr:colOff>1267460</xdr:colOff>
      <xdr:row>83</xdr:row>
      <xdr:rowOff>349250</xdr:rowOff>
    </xdr:to>
    <xdr:pic>
      <xdr:nvPicPr>
        <xdr:cNvPr id="188" name="图片 1" descr="C:\Users\SuiBian\Desktop\新建文件夹 (2)\线上新包装报价用图2\17纯肉双拼-牛肉鳕鱼.png17纯肉双拼-牛肉鳕鱼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9655" y="87980520"/>
          <a:ext cx="113665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163195</xdr:colOff>
      <xdr:row>82</xdr:row>
      <xdr:rowOff>288925</xdr:rowOff>
    </xdr:from>
    <xdr:to>
      <xdr:col>1</xdr:col>
      <xdr:colOff>1188085</xdr:colOff>
      <xdr:row>83</xdr:row>
      <xdr:rowOff>136525</xdr:rowOff>
    </xdr:to>
    <xdr:pic>
      <xdr:nvPicPr>
        <xdr:cNvPr id="193" name="图片 6" descr="C:\Users\SuiBian\Desktop\新建文件夹 (2)\线上新包装报价用图2\17纯肉双拼-牛肉鳕鱼3.png17纯肉双拼-牛肉鳕鱼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695" y="87882095"/>
          <a:ext cx="102489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139065</xdr:colOff>
      <xdr:row>90</xdr:row>
      <xdr:rowOff>115570</xdr:rowOff>
    </xdr:from>
    <xdr:to>
      <xdr:col>1</xdr:col>
      <xdr:colOff>1033780</xdr:colOff>
      <xdr:row>90</xdr:row>
      <xdr:rowOff>1023620</xdr:rowOff>
    </xdr:to>
    <xdr:pic>
      <xdr:nvPicPr>
        <xdr:cNvPr id="207" name="图片 206" descr="f976d619bb50ee8688782c0c55e9a6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7565" y="97157540"/>
          <a:ext cx="894715" cy="908050"/>
        </a:xfrm>
        <a:prstGeom prst="rect">
          <a:avLst/>
        </a:prstGeom>
      </xdr:spPr>
    </xdr:pic>
    <xdr:clientData/>
  </xdr:twoCellAnchor>
  <xdr:twoCellAnchor editAs="oneCell">
    <xdr:from>
      <xdr:col>2</xdr:col>
      <xdr:colOff>216535</xdr:colOff>
      <xdr:row>90</xdr:row>
      <xdr:rowOff>69850</xdr:rowOff>
    </xdr:from>
    <xdr:to>
      <xdr:col>2</xdr:col>
      <xdr:colOff>1282065</xdr:colOff>
      <xdr:row>90</xdr:row>
      <xdr:rowOff>1166495</xdr:rowOff>
    </xdr:to>
    <xdr:pic>
      <xdr:nvPicPr>
        <xdr:cNvPr id="208" name="图片 207" descr="c7069aa636413fada93e7f15833232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5380" y="97111820"/>
          <a:ext cx="1065530" cy="1096645"/>
        </a:xfrm>
        <a:prstGeom prst="rect">
          <a:avLst/>
        </a:prstGeom>
      </xdr:spPr>
    </xdr:pic>
    <xdr:clientData/>
  </xdr:twoCellAnchor>
  <xdr:twoCellAnchor editAs="oneCell">
    <xdr:from>
      <xdr:col>2</xdr:col>
      <xdr:colOff>62230</xdr:colOff>
      <xdr:row>91</xdr:row>
      <xdr:rowOff>26670</xdr:rowOff>
    </xdr:from>
    <xdr:to>
      <xdr:col>2</xdr:col>
      <xdr:colOff>1309370</xdr:colOff>
      <xdr:row>91</xdr:row>
      <xdr:rowOff>1159510</xdr:rowOff>
    </xdr:to>
    <xdr:pic>
      <xdr:nvPicPr>
        <xdr:cNvPr id="209" name="图片 208" descr="8269b1e4d80c95e65d741c789dd0626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075" y="98249740"/>
          <a:ext cx="1247140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140335</xdr:colOff>
      <xdr:row>92</xdr:row>
      <xdr:rowOff>34925</xdr:rowOff>
    </xdr:from>
    <xdr:to>
      <xdr:col>2</xdr:col>
      <xdr:colOff>1241425</xdr:colOff>
      <xdr:row>92</xdr:row>
      <xdr:rowOff>1148715</xdr:rowOff>
    </xdr:to>
    <xdr:pic>
      <xdr:nvPicPr>
        <xdr:cNvPr id="210" name="图片 209" descr="01c93cbc8f4ab1cc82cda8e7e04abb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9180" y="99439095"/>
          <a:ext cx="1101090" cy="1113790"/>
        </a:xfrm>
        <a:prstGeom prst="rect">
          <a:avLst/>
        </a:prstGeom>
      </xdr:spPr>
    </xdr:pic>
    <xdr:clientData/>
  </xdr:twoCellAnchor>
  <xdr:twoCellAnchor editAs="oneCell">
    <xdr:from>
      <xdr:col>2</xdr:col>
      <xdr:colOff>169545</xdr:colOff>
      <xdr:row>93</xdr:row>
      <xdr:rowOff>91440</xdr:rowOff>
    </xdr:from>
    <xdr:to>
      <xdr:col>2</xdr:col>
      <xdr:colOff>1201420</xdr:colOff>
      <xdr:row>93</xdr:row>
      <xdr:rowOff>1149350</xdr:rowOff>
    </xdr:to>
    <xdr:pic>
      <xdr:nvPicPr>
        <xdr:cNvPr id="211" name="图片 210" descr="5926962f078b230e43d88e1ca3dff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8390" y="100676710"/>
          <a:ext cx="1031875" cy="1057910"/>
        </a:xfrm>
        <a:prstGeom prst="rect">
          <a:avLst/>
        </a:prstGeom>
      </xdr:spPr>
    </xdr:pic>
    <xdr:clientData/>
  </xdr:twoCellAnchor>
  <xdr:twoCellAnchor editAs="oneCell">
    <xdr:from>
      <xdr:col>1</xdr:col>
      <xdr:colOff>142240</xdr:colOff>
      <xdr:row>93</xdr:row>
      <xdr:rowOff>29210</xdr:rowOff>
    </xdr:from>
    <xdr:to>
      <xdr:col>1</xdr:col>
      <xdr:colOff>1219200</xdr:colOff>
      <xdr:row>93</xdr:row>
      <xdr:rowOff>1103630</xdr:rowOff>
    </xdr:to>
    <xdr:pic>
      <xdr:nvPicPr>
        <xdr:cNvPr id="212" name="图片 1" descr="C:\Users\SuiBian\Desktop\6ee11bc4a3b6a42a749fc9e55822f09.png6ee11bc4a3b6a42a749fc9e55822f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0740" y="100614480"/>
          <a:ext cx="1076960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146050</xdr:colOff>
      <xdr:row>92</xdr:row>
      <xdr:rowOff>117475</xdr:rowOff>
    </xdr:from>
    <xdr:to>
      <xdr:col>1</xdr:col>
      <xdr:colOff>1294130</xdr:colOff>
      <xdr:row>92</xdr:row>
      <xdr:rowOff>1020445</xdr:rowOff>
    </xdr:to>
    <xdr:pic>
      <xdr:nvPicPr>
        <xdr:cNvPr id="213" name="图片 212" descr="84188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550" y="99521645"/>
          <a:ext cx="1148080" cy="902970"/>
        </a:xfrm>
        <a:prstGeom prst="rect">
          <a:avLst/>
        </a:prstGeom>
      </xdr:spPr>
    </xdr:pic>
    <xdr:clientData/>
  </xdr:twoCellAnchor>
  <xdr:twoCellAnchor editAs="oneCell">
    <xdr:from>
      <xdr:col>1</xdr:col>
      <xdr:colOff>191135</xdr:colOff>
      <xdr:row>91</xdr:row>
      <xdr:rowOff>24765</xdr:rowOff>
    </xdr:from>
    <xdr:to>
      <xdr:col>1</xdr:col>
      <xdr:colOff>1183005</xdr:colOff>
      <xdr:row>91</xdr:row>
      <xdr:rowOff>1114425</xdr:rowOff>
    </xdr:to>
    <xdr:pic>
      <xdr:nvPicPr>
        <xdr:cNvPr id="214" name="图片 213" descr="9497f6aedcef8381bd8c6dea04bec5d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35" y="98247835"/>
          <a:ext cx="991870" cy="1089660"/>
        </a:xfrm>
        <a:prstGeom prst="rect">
          <a:avLst/>
        </a:prstGeom>
      </xdr:spPr>
    </xdr:pic>
    <xdr:clientData/>
  </xdr:twoCellAnchor>
  <xdr:twoCellAnchor editAs="oneCell">
    <xdr:from>
      <xdr:col>1</xdr:col>
      <xdr:colOff>227330</xdr:colOff>
      <xdr:row>94</xdr:row>
      <xdr:rowOff>115570</xdr:rowOff>
    </xdr:from>
    <xdr:to>
      <xdr:col>1</xdr:col>
      <xdr:colOff>1210310</xdr:colOff>
      <xdr:row>94</xdr:row>
      <xdr:rowOff>1099185</xdr:rowOff>
    </xdr:to>
    <xdr:pic>
      <xdr:nvPicPr>
        <xdr:cNvPr id="25" name="图片 24" descr="9595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830" y="101881940"/>
          <a:ext cx="982980" cy="983615"/>
        </a:xfrm>
        <a:prstGeom prst="rect">
          <a:avLst/>
        </a:prstGeom>
      </xdr:spPr>
    </xdr:pic>
    <xdr:clientData/>
  </xdr:twoCellAnchor>
  <xdr:twoCellAnchor editAs="oneCell">
    <xdr:from>
      <xdr:col>2</xdr:col>
      <xdr:colOff>98425</xdr:colOff>
      <xdr:row>94</xdr:row>
      <xdr:rowOff>103505</xdr:rowOff>
    </xdr:from>
    <xdr:to>
      <xdr:col>2</xdr:col>
      <xdr:colOff>1424305</xdr:colOff>
      <xdr:row>94</xdr:row>
      <xdr:rowOff>1064895</xdr:rowOff>
    </xdr:to>
    <xdr:pic>
      <xdr:nvPicPr>
        <xdr:cNvPr id="71" name="图片 70" descr="微信图片_202206181409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7270" y="101869875"/>
          <a:ext cx="1325880" cy="961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</xdr:colOff>
      <xdr:row>0</xdr:row>
      <xdr:rowOff>635</xdr:rowOff>
    </xdr:from>
    <xdr:to>
      <xdr:col>0</xdr:col>
      <xdr:colOff>934085</xdr:colOff>
      <xdr:row>0</xdr:row>
      <xdr:rowOff>506730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" y="635"/>
          <a:ext cx="923290" cy="506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57785</xdr:colOff>
      <xdr:row>0</xdr:row>
      <xdr:rowOff>28575</xdr:rowOff>
    </xdr:from>
    <xdr:to>
      <xdr:col>1</xdr:col>
      <xdr:colOff>259080</xdr:colOff>
      <xdr:row>0</xdr:row>
      <xdr:rowOff>534670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85" y="28575"/>
          <a:ext cx="1068070" cy="506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620395</xdr:colOff>
      <xdr:row>0</xdr:row>
      <xdr:rowOff>114300</xdr:rowOff>
    </xdr:from>
    <xdr:to>
      <xdr:col>1</xdr:col>
      <xdr:colOff>1004570</xdr:colOff>
      <xdr:row>0</xdr:row>
      <xdr:rowOff>620395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395" y="114300"/>
          <a:ext cx="1069975" cy="506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112"/>
  <sheetViews>
    <sheetView tabSelected="1" zoomScale="85" zoomScaleNormal="85" workbookViewId="0">
      <pane ySplit="2" topLeftCell="A3" activePane="bottomLeft" state="frozen"/>
      <selection pane="bottomLeft" sqref="A1:M1"/>
    </sheetView>
  </sheetViews>
  <sheetFormatPr defaultColWidth="10" defaultRowHeight="14.25" x14ac:dyDescent="0.15"/>
  <cols>
    <col min="1" max="1" width="9.125" style="99" customWidth="1"/>
    <col min="2" max="2" width="19.5" style="99" customWidth="1"/>
    <col min="3" max="3" width="19.625" style="99" customWidth="1"/>
    <col min="4" max="4" width="32.875" style="99" customWidth="1"/>
    <col min="5" max="5" width="11.75" style="99" customWidth="1"/>
    <col min="6" max="6" width="23" style="99" customWidth="1"/>
    <col min="7" max="7" width="18.25" style="99" customWidth="1"/>
    <col min="8" max="8" width="16.625" style="99" customWidth="1"/>
    <col min="9" max="9" width="13.75" style="99" customWidth="1"/>
    <col min="10" max="10" width="13.375" style="105" customWidth="1"/>
    <col min="11" max="11" width="15.5" style="105" customWidth="1"/>
    <col min="12" max="12" width="13.375" style="105" customWidth="1"/>
    <col min="13" max="16384" width="10" style="99"/>
  </cols>
  <sheetData>
    <row r="1" spans="1:245" ht="51" customHeight="1" x14ac:dyDescent="0.1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2"/>
      <c r="K1" s="122"/>
      <c r="L1" s="122"/>
      <c r="M1" s="121"/>
    </row>
    <row r="2" spans="1:245" s="104" customFormat="1" ht="33" customHeight="1" x14ac:dyDescent="0.15">
      <c r="A2" s="74" t="s">
        <v>1</v>
      </c>
      <c r="B2" s="123" t="s">
        <v>2</v>
      </c>
      <c r="C2" s="123"/>
      <c r="D2" s="74" t="s">
        <v>3</v>
      </c>
      <c r="E2" s="74" t="s">
        <v>4</v>
      </c>
      <c r="F2" s="74" t="s">
        <v>5</v>
      </c>
      <c r="G2" s="74" t="s">
        <v>6</v>
      </c>
      <c r="H2" s="74" t="s">
        <v>7</v>
      </c>
      <c r="I2" s="74" t="s">
        <v>8</v>
      </c>
      <c r="J2" s="70" t="s">
        <v>9</v>
      </c>
      <c r="K2" s="70" t="s">
        <v>10</v>
      </c>
      <c r="L2" s="70" t="s">
        <v>11</v>
      </c>
      <c r="M2" s="71" t="s">
        <v>12</v>
      </c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</row>
    <row r="3" spans="1:245" ht="87.95" customHeight="1" x14ac:dyDescent="0.15">
      <c r="A3" s="71">
        <v>1</v>
      </c>
      <c r="B3" s="71"/>
      <c r="C3" s="71"/>
      <c r="D3" s="78" t="s">
        <v>13</v>
      </c>
      <c r="E3" s="78" t="s">
        <v>14</v>
      </c>
      <c r="F3" s="116" t="s">
        <v>15</v>
      </c>
      <c r="G3" s="78" t="s">
        <v>16</v>
      </c>
      <c r="H3" s="78">
        <v>24</v>
      </c>
      <c r="I3" s="78" t="s">
        <v>17</v>
      </c>
      <c r="J3" s="109">
        <v>19</v>
      </c>
      <c r="K3" s="109">
        <f t="shared" ref="K3:K14" si="0">J3*1.04</f>
        <v>19.760000000000002</v>
      </c>
      <c r="L3" s="109">
        <v>38</v>
      </c>
      <c r="M3" s="78"/>
    </row>
    <row r="4" spans="1:245" ht="81" customHeight="1" x14ac:dyDescent="0.15">
      <c r="A4" s="71">
        <v>2</v>
      </c>
      <c r="B4" s="71"/>
      <c r="C4" s="71"/>
      <c r="D4" s="78" t="s">
        <v>18</v>
      </c>
      <c r="E4" s="78" t="s">
        <v>14</v>
      </c>
      <c r="F4" s="116" t="s">
        <v>19</v>
      </c>
      <c r="G4" s="78" t="s">
        <v>20</v>
      </c>
      <c r="H4" s="78">
        <v>40</v>
      </c>
      <c r="I4" s="78" t="s">
        <v>17</v>
      </c>
      <c r="J4" s="109">
        <v>16</v>
      </c>
      <c r="K4" s="109">
        <f t="shared" si="0"/>
        <v>16.64</v>
      </c>
      <c r="L4" s="109">
        <v>32</v>
      </c>
      <c r="M4" s="78"/>
    </row>
    <row r="5" spans="1:245" ht="83.1" customHeight="1" x14ac:dyDescent="0.15">
      <c r="A5" s="71">
        <v>3</v>
      </c>
      <c r="B5" s="71"/>
      <c r="C5" s="71"/>
      <c r="D5" s="78" t="s">
        <v>21</v>
      </c>
      <c r="E5" s="78" t="s">
        <v>14</v>
      </c>
      <c r="F5" s="116" t="s">
        <v>22</v>
      </c>
      <c r="G5" s="78" t="s">
        <v>23</v>
      </c>
      <c r="H5" s="78">
        <v>40</v>
      </c>
      <c r="I5" s="78" t="s">
        <v>17</v>
      </c>
      <c r="J5" s="109">
        <v>14</v>
      </c>
      <c r="K5" s="109">
        <f t="shared" si="0"/>
        <v>14.56</v>
      </c>
      <c r="L5" s="109">
        <v>28</v>
      </c>
      <c r="M5" s="78"/>
    </row>
    <row r="6" spans="1:245" s="20" customFormat="1" ht="92.1" customHeight="1" x14ac:dyDescent="0.15">
      <c r="A6" s="71">
        <v>4</v>
      </c>
      <c r="B6" s="71"/>
      <c r="C6" s="71"/>
      <c r="D6" s="78" t="s">
        <v>24</v>
      </c>
      <c r="E6" s="78" t="s">
        <v>14</v>
      </c>
      <c r="F6" s="116" t="s">
        <v>25</v>
      </c>
      <c r="G6" s="78" t="s">
        <v>26</v>
      </c>
      <c r="H6" s="78">
        <v>32</v>
      </c>
      <c r="I6" s="78" t="s">
        <v>17</v>
      </c>
      <c r="J6" s="109">
        <v>15</v>
      </c>
      <c r="K6" s="109">
        <f t="shared" si="0"/>
        <v>15.600000000000001</v>
      </c>
      <c r="L6" s="109">
        <v>30</v>
      </c>
      <c r="M6" s="78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</row>
    <row r="7" spans="1:245" s="20" customFormat="1" ht="87" customHeight="1" x14ac:dyDescent="0.15">
      <c r="A7" s="71">
        <v>5</v>
      </c>
      <c r="B7" s="71"/>
      <c r="C7" s="71"/>
      <c r="D7" s="78" t="s">
        <v>27</v>
      </c>
      <c r="E7" s="78" t="s">
        <v>14</v>
      </c>
      <c r="F7" s="116" t="s">
        <v>28</v>
      </c>
      <c r="G7" s="78" t="s">
        <v>23</v>
      </c>
      <c r="H7" s="78">
        <v>48</v>
      </c>
      <c r="I7" s="78" t="s">
        <v>17</v>
      </c>
      <c r="J7" s="109">
        <v>13</v>
      </c>
      <c r="K7" s="109">
        <f t="shared" si="0"/>
        <v>13.52</v>
      </c>
      <c r="L7" s="109">
        <v>26</v>
      </c>
      <c r="M7" s="78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</row>
    <row r="8" spans="1:245" s="20" customFormat="1" ht="102.95" customHeight="1" x14ac:dyDescent="0.15">
      <c r="A8" s="71">
        <v>6</v>
      </c>
      <c r="B8" s="71"/>
      <c r="C8" s="71"/>
      <c r="D8" s="78" t="s">
        <v>29</v>
      </c>
      <c r="E8" s="78" t="s">
        <v>14</v>
      </c>
      <c r="F8" s="116" t="s">
        <v>30</v>
      </c>
      <c r="G8" s="78" t="s">
        <v>31</v>
      </c>
      <c r="H8" s="78">
        <v>70</v>
      </c>
      <c r="I8" s="78" t="s">
        <v>32</v>
      </c>
      <c r="J8" s="109">
        <v>10</v>
      </c>
      <c r="K8" s="109">
        <f t="shared" si="0"/>
        <v>10.4</v>
      </c>
      <c r="L8" s="109">
        <v>20</v>
      </c>
      <c r="M8" s="78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</row>
    <row r="9" spans="1:245" ht="90" customHeight="1" x14ac:dyDescent="0.15">
      <c r="A9" s="71">
        <v>7</v>
      </c>
      <c r="B9" s="71"/>
      <c r="C9" s="71"/>
      <c r="D9" s="78" t="s">
        <v>33</v>
      </c>
      <c r="E9" s="78" t="s">
        <v>14</v>
      </c>
      <c r="F9" s="116" t="s">
        <v>34</v>
      </c>
      <c r="G9" s="78" t="s">
        <v>35</v>
      </c>
      <c r="H9" s="78">
        <v>48</v>
      </c>
      <c r="I9" s="78" t="s">
        <v>36</v>
      </c>
      <c r="J9" s="109">
        <v>16</v>
      </c>
      <c r="K9" s="109">
        <f t="shared" si="0"/>
        <v>16.64</v>
      </c>
      <c r="L9" s="109">
        <v>32</v>
      </c>
      <c r="M9" s="78"/>
    </row>
    <row r="10" spans="1:245" ht="90" customHeight="1" x14ac:dyDescent="0.15">
      <c r="A10" s="71">
        <v>8</v>
      </c>
      <c r="B10" s="71"/>
      <c r="C10" s="71"/>
      <c r="D10" s="78" t="s">
        <v>37</v>
      </c>
      <c r="E10" s="78" t="s">
        <v>14</v>
      </c>
      <c r="F10" s="116" t="s">
        <v>38</v>
      </c>
      <c r="G10" s="78" t="s">
        <v>39</v>
      </c>
      <c r="H10" s="78">
        <v>48</v>
      </c>
      <c r="I10" s="78" t="s">
        <v>36</v>
      </c>
      <c r="J10" s="109">
        <v>16</v>
      </c>
      <c r="K10" s="109">
        <f t="shared" si="0"/>
        <v>16.64</v>
      </c>
      <c r="L10" s="109">
        <v>32</v>
      </c>
      <c r="M10" s="78"/>
    </row>
    <row r="11" spans="1:245" ht="99" customHeight="1" x14ac:dyDescent="0.15">
      <c r="A11" s="71">
        <v>9</v>
      </c>
      <c r="B11" s="71"/>
      <c r="C11" s="71"/>
      <c r="D11" s="78" t="s">
        <v>40</v>
      </c>
      <c r="E11" s="78" t="s">
        <v>14</v>
      </c>
      <c r="F11" s="116" t="s">
        <v>41</v>
      </c>
      <c r="G11" s="78" t="s">
        <v>35</v>
      </c>
      <c r="H11" s="78">
        <v>48</v>
      </c>
      <c r="I11" s="78" t="s">
        <v>36</v>
      </c>
      <c r="J11" s="109">
        <v>16</v>
      </c>
      <c r="K11" s="109">
        <f t="shared" si="0"/>
        <v>16.64</v>
      </c>
      <c r="L11" s="109">
        <v>32</v>
      </c>
      <c r="M11" s="78"/>
    </row>
    <row r="12" spans="1:245" ht="93" customHeight="1" x14ac:dyDescent="0.15">
      <c r="A12" s="71">
        <v>10</v>
      </c>
      <c r="B12" s="71"/>
      <c r="C12" s="71"/>
      <c r="D12" s="78" t="s">
        <v>42</v>
      </c>
      <c r="E12" s="78" t="s">
        <v>14</v>
      </c>
      <c r="F12" s="116" t="s">
        <v>43</v>
      </c>
      <c r="G12" s="78" t="s">
        <v>44</v>
      </c>
      <c r="H12" s="78">
        <v>48</v>
      </c>
      <c r="I12" s="78" t="s">
        <v>36</v>
      </c>
      <c r="J12" s="109">
        <v>16</v>
      </c>
      <c r="K12" s="109">
        <f t="shared" si="0"/>
        <v>16.64</v>
      </c>
      <c r="L12" s="109">
        <v>28.8</v>
      </c>
      <c r="M12" s="78"/>
    </row>
    <row r="13" spans="1:245" ht="93" customHeight="1" x14ac:dyDescent="0.15">
      <c r="A13" s="71">
        <v>11</v>
      </c>
      <c r="B13" s="71"/>
      <c r="C13" s="71"/>
      <c r="D13" s="78" t="s">
        <v>45</v>
      </c>
      <c r="E13" s="78" t="s">
        <v>14</v>
      </c>
      <c r="F13" s="116" t="s">
        <v>46</v>
      </c>
      <c r="G13" s="78" t="s">
        <v>44</v>
      </c>
      <c r="H13" s="78">
        <v>48</v>
      </c>
      <c r="I13" s="78" t="s">
        <v>36</v>
      </c>
      <c r="J13" s="109">
        <v>16</v>
      </c>
      <c r="K13" s="109">
        <f t="shared" si="0"/>
        <v>16.64</v>
      </c>
      <c r="L13" s="109">
        <v>28.8</v>
      </c>
      <c r="M13" s="78"/>
    </row>
    <row r="14" spans="1:245" ht="99" customHeight="1" x14ac:dyDescent="0.15">
      <c r="A14" s="71">
        <v>12</v>
      </c>
      <c r="B14" s="71"/>
      <c r="C14" s="71"/>
      <c r="D14" s="78" t="s">
        <v>47</v>
      </c>
      <c r="E14" s="78" t="s">
        <v>14</v>
      </c>
      <c r="F14" s="116" t="s">
        <v>48</v>
      </c>
      <c r="G14" s="78" t="s">
        <v>44</v>
      </c>
      <c r="H14" s="78">
        <v>48</v>
      </c>
      <c r="I14" s="78" t="s">
        <v>36</v>
      </c>
      <c r="J14" s="109">
        <v>16</v>
      </c>
      <c r="K14" s="109">
        <f t="shared" si="0"/>
        <v>16.64</v>
      </c>
      <c r="L14" s="109">
        <v>28.8</v>
      </c>
      <c r="M14" s="78"/>
    </row>
    <row r="15" spans="1:245" ht="96" customHeight="1" x14ac:dyDescent="0.15">
      <c r="A15" s="71">
        <v>13</v>
      </c>
      <c r="B15" s="71"/>
      <c r="C15" s="71"/>
      <c r="D15" s="78" t="s">
        <v>49</v>
      </c>
      <c r="E15" s="78" t="s">
        <v>14</v>
      </c>
      <c r="F15" s="116" t="s">
        <v>50</v>
      </c>
      <c r="G15" s="78" t="s">
        <v>51</v>
      </c>
      <c r="H15" s="78">
        <v>24</v>
      </c>
      <c r="I15" s="78" t="s">
        <v>36</v>
      </c>
      <c r="J15" s="109">
        <v>17</v>
      </c>
      <c r="K15" s="109">
        <f t="shared" ref="K15:K31" si="1">J15*1.04</f>
        <v>17.68</v>
      </c>
      <c r="L15" s="109">
        <v>34</v>
      </c>
      <c r="M15" s="78"/>
    </row>
    <row r="16" spans="1:245" ht="96" customHeight="1" x14ac:dyDescent="0.15">
      <c r="A16" s="71">
        <v>14</v>
      </c>
      <c r="B16" s="71"/>
      <c r="C16" s="71"/>
      <c r="D16" s="78" t="s">
        <v>49</v>
      </c>
      <c r="E16" s="78" t="s">
        <v>14</v>
      </c>
      <c r="F16" s="116" t="s">
        <v>52</v>
      </c>
      <c r="G16" s="78" t="s">
        <v>53</v>
      </c>
      <c r="H16" s="78">
        <v>12</v>
      </c>
      <c r="I16" s="78" t="s">
        <v>54</v>
      </c>
      <c r="J16" s="109">
        <v>30</v>
      </c>
      <c r="K16" s="109">
        <f t="shared" si="1"/>
        <v>31.200000000000003</v>
      </c>
      <c r="L16" s="109">
        <v>59</v>
      </c>
      <c r="M16" s="78"/>
    </row>
    <row r="17" spans="1:13" ht="93" customHeight="1" x14ac:dyDescent="0.15">
      <c r="A17" s="71">
        <v>15</v>
      </c>
      <c r="B17" s="71"/>
      <c r="C17" s="71"/>
      <c r="D17" s="78" t="s">
        <v>55</v>
      </c>
      <c r="E17" s="78" t="s">
        <v>14</v>
      </c>
      <c r="F17" s="116" t="s">
        <v>56</v>
      </c>
      <c r="G17" s="78" t="s">
        <v>35</v>
      </c>
      <c r="H17" s="78">
        <v>100</v>
      </c>
      <c r="I17" s="78" t="s">
        <v>54</v>
      </c>
      <c r="J17" s="109">
        <v>10</v>
      </c>
      <c r="K17" s="109">
        <f t="shared" si="1"/>
        <v>10.4</v>
      </c>
      <c r="L17" s="109">
        <v>20</v>
      </c>
      <c r="M17" s="78"/>
    </row>
    <row r="18" spans="1:13" ht="93" customHeight="1" x14ac:dyDescent="0.15">
      <c r="A18" s="71">
        <v>16</v>
      </c>
      <c r="B18" s="71"/>
      <c r="C18" s="71"/>
      <c r="D18" s="78" t="s">
        <v>57</v>
      </c>
      <c r="E18" s="78" t="s">
        <v>14</v>
      </c>
      <c r="F18" s="116" t="s">
        <v>58</v>
      </c>
      <c r="G18" s="78" t="s">
        <v>59</v>
      </c>
      <c r="H18" s="78">
        <v>24</v>
      </c>
      <c r="I18" s="78" t="s">
        <v>36</v>
      </c>
      <c r="J18" s="109">
        <v>20</v>
      </c>
      <c r="K18" s="109">
        <f t="shared" si="1"/>
        <v>20.8</v>
      </c>
      <c r="L18" s="109">
        <v>39.799999999999997</v>
      </c>
      <c r="M18" s="78"/>
    </row>
    <row r="19" spans="1:13" ht="93" customHeight="1" x14ac:dyDescent="0.15">
      <c r="A19" s="71">
        <v>17</v>
      </c>
      <c r="B19" s="71"/>
      <c r="C19" s="71"/>
      <c r="D19" s="78" t="s">
        <v>60</v>
      </c>
      <c r="E19" s="71" t="s">
        <v>14</v>
      </c>
      <c r="F19" s="117" t="s">
        <v>61</v>
      </c>
      <c r="G19" s="71" t="s">
        <v>59</v>
      </c>
      <c r="H19" s="71">
        <v>24</v>
      </c>
      <c r="I19" s="71" t="s">
        <v>36</v>
      </c>
      <c r="J19" s="70">
        <v>20</v>
      </c>
      <c r="K19" s="109">
        <f t="shared" si="1"/>
        <v>20.8</v>
      </c>
      <c r="L19" s="109">
        <v>39.799999999999997</v>
      </c>
      <c r="M19" s="78"/>
    </row>
    <row r="20" spans="1:13" ht="93" customHeight="1" x14ac:dyDescent="0.15">
      <c r="A20" s="71">
        <v>18</v>
      </c>
      <c r="B20" s="71"/>
      <c r="C20" s="71"/>
      <c r="D20" s="78" t="s">
        <v>62</v>
      </c>
      <c r="E20" s="78" t="s">
        <v>14</v>
      </c>
      <c r="F20" s="116" t="s">
        <v>63</v>
      </c>
      <c r="G20" s="78" t="s">
        <v>64</v>
      </c>
      <c r="H20" s="78">
        <v>30</v>
      </c>
      <c r="I20" s="78" t="s">
        <v>32</v>
      </c>
      <c r="J20" s="109">
        <v>16</v>
      </c>
      <c r="K20" s="109">
        <f t="shared" si="1"/>
        <v>16.64</v>
      </c>
      <c r="L20" s="109">
        <v>30</v>
      </c>
      <c r="M20" s="78"/>
    </row>
    <row r="21" spans="1:13" ht="87" customHeight="1" x14ac:dyDescent="0.15">
      <c r="A21" s="71">
        <v>19</v>
      </c>
      <c r="B21" s="71"/>
      <c r="C21" s="71"/>
      <c r="D21" s="78" t="s">
        <v>65</v>
      </c>
      <c r="E21" s="78" t="s">
        <v>14</v>
      </c>
      <c r="F21" s="116" t="s">
        <v>66</v>
      </c>
      <c r="G21" s="78" t="s">
        <v>51</v>
      </c>
      <c r="H21" s="78">
        <v>48</v>
      </c>
      <c r="I21" s="78" t="s">
        <v>36</v>
      </c>
      <c r="J21" s="109">
        <v>15</v>
      </c>
      <c r="K21" s="109">
        <f t="shared" si="1"/>
        <v>15.600000000000001</v>
      </c>
      <c r="L21" s="109">
        <v>29.8</v>
      </c>
      <c r="M21" s="78"/>
    </row>
    <row r="22" spans="1:13" ht="93" customHeight="1" x14ac:dyDescent="0.15">
      <c r="A22" s="71">
        <v>20</v>
      </c>
      <c r="B22" s="71"/>
      <c r="C22" s="71"/>
      <c r="D22" s="78" t="s">
        <v>67</v>
      </c>
      <c r="E22" s="71" t="s">
        <v>14</v>
      </c>
      <c r="F22" s="117" t="s">
        <v>68</v>
      </c>
      <c r="G22" s="71" t="s">
        <v>69</v>
      </c>
      <c r="H22" s="71">
        <v>70</v>
      </c>
      <c r="I22" s="71" t="s">
        <v>32</v>
      </c>
      <c r="J22" s="70">
        <v>12</v>
      </c>
      <c r="K22" s="109">
        <f t="shared" si="1"/>
        <v>12.48</v>
      </c>
      <c r="L22" s="109">
        <v>24.8</v>
      </c>
      <c r="M22" s="78"/>
    </row>
    <row r="23" spans="1:13" ht="93" customHeight="1" x14ac:dyDescent="0.15">
      <c r="A23" s="71">
        <v>21</v>
      </c>
      <c r="B23" s="71"/>
      <c r="C23" s="71"/>
      <c r="D23" s="78" t="s">
        <v>70</v>
      </c>
      <c r="E23" s="78" t="s">
        <v>14</v>
      </c>
      <c r="F23" s="116" t="s">
        <v>71</v>
      </c>
      <c r="G23" s="78" t="s">
        <v>69</v>
      </c>
      <c r="H23" s="78">
        <v>70</v>
      </c>
      <c r="I23" s="78" t="s">
        <v>32</v>
      </c>
      <c r="J23" s="109">
        <v>12</v>
      </c>
      <c r="K23" s="109">
        <f t="shared" si="1"/>
        <v>12.48</v>
      </c>
      <c r="L23" s="109">
        <v>24.8</v>
      </c>
      <c r="M23" s="78"/>
    </row>
    <row r="24" spans="1:13" ht="99" customHeight="1" x14ac:dyDescent="0.15">
      <c r="A24" s="71">
        <v>22</v>
      </c>
      <c r="B24" s="71"/>
      <c r="C24" s="71"/>
      <c r="D24" s="78" t="s">
        <v>72</v>
      </c>
      <c r="E24" s="78" t="s">
        <v>14</v>
      </c>
      <c r="F24" s="116" t="s">
        <v>73</v>
      </c>
      <c r="G24" s="78" t="s">
        <v>69</v>
      </c>
      <c r="H24" s="78">
        <v>70</v>
      </c>
      <c r="I24" s="78" t="s">
        <v>32</v>
      </c>
      <c r="J24" s="109">
        <v>12</v>
      </c>
      <c r="K24" s="109">
        <f t="shared" si="1"/>
        <v>12.48</v>
      </c>
      <c r="L24" s="109">
        <v>24.8</v>
      </c>
      <c r="M24" s="78"/>
    </row>
    <row r="25" spans="1:13" ht="99" customHeight="1" x14ac:dyDescent="0.15">
      <c r="A25" s="71">
        <v>23</v>
      </c>
      <c r="B25" s="71"/>
      <c r="C25" s="71"/>
      <c r="D25" s="78" t="s">
        <v>74</v>
      </c>
      <c r="E25" s="78" t="s">
        <v>14</v>
      </c>
      <c r="F25" s="116" t="s">
        <v>75</v>
      </c>
      <c r="G25" s="78" t="s">
        <v>69</v>
      </c>
      <c r="H25" s="78">
        <v>70</v>
      </c>
      <c r="I25" s="78" t="s">
        <v>32</v>
      </c>
      <c r="J25" s="109">
        <v>12</v>
      </c>
      <c r="K25" s="109">
        <f t="shared" si="1"/>
        <v>12.48</v>
      </c>
      <c r="L25" s="109">
        <v>24.8</v>
      </c>
      <c r="M25" s="78"/>
    </row>
    <row r="26" spans="1:13" ht="99" customHeight="1" x14ac:dyDescent="0.15">
      <c r="A26" s="71">
        <v>24</v>
      </c>
      <c r="B26" s="71"/>
      <c r="C26" s="71"/>
      <c r="D26" s="78" t="s">
        <v>76</v>
      </c>
      <c r="E26" s="78" t="s">
        <v>14</v>
      </c>
      <c r="F26" s="116" t="s">
        <v>77</v>
      </c>
      <c r="G26" s="78" t="s">
        <v>78</v>
      </c>
      <c r="H26" s="78">
        <v>70</v>
      </c>
      <c r="I26" s="78" t="s">
        <v>32</v>
      </c>
      <c r="J26" s="109">
        <v>12</v>
      </c>
      <c r="K26" s="109">
        <f t="shared" si="1"/>
        <v>12.48</v>
      </c>
      <c r="L26" s="109">
        <v>24.8</v>
      </c>
      <c r="M26" s="78"/>
    </row>
    <row r="27" spans="1:13" ht="99" customHeight="1" x14ac:dyDescent="0.15">
      <c r="A27" s="71">
        <v>25</v>
      </c>
      <c r="B27" s="71"/>
      <c r="C27" s="71"/>
      <c r="D27" s="78" t="s">
        <v>79</v>
      </c>
      <c r="E27" s="78" t="s">
        <v>14</v>
      </c>
      <c r="F27" s="116" t="s">
        <v>80</v>
      </c>
      <c r="G27" s="78" t="s">
        <v>78</v>
      </c>
      <c r="H27" s="78">
        <v>70</v>
      </c>
      <c r="I27" s="78" t="s">
        <v>32</v>
      </c>
      <c r="J27" s="109">
        <v>12</v>
      </c>
      <c r="K27" s="109">
        <f t="shared" si="1"/>
        <v>12.48</v>
      </c>
      <c r="L27" s="109">
        <v>24.8</v>
      </c>
      <c r="M27" s="78"/>
    </row>
    <row r="28" spans="1:13" ht="93" customHeight="1" x14ac:dyDescent="0.15">
      <c r="A28" s="71">
        <v>26</v>
      </c>
      <c r="B28" s="71"/>
      <c r="C28" s="71"/>
      <c r="D28" s="78" t="s">
        <v>81</v>
      </c>
      <c r="E28" s="78" t="s">
        <v>82</v>
      </c>
      <c r="F28" s="116" t="s">
        <v>83</v>
      </c>
      <c r="G28" s="78" t="s">
        <v>84</v>
      </c>
      <c r="H28" s="78">
        <v>12</v>
      </c>
      <c r="I28" s="78" t="s">
        <v>36</v>
      </c>
      <c r="J28" s="109">
        <v>48</v>
      </c>
      <c r="K28" s="109">
        <f t="shared" si="1"/>
        <v>49.92</v>
      </c>
      <c r="L28" s="109">
        <v>98</v>
      </c>
      <c r="M28" s="78"/>
    </row>
    <row r="29" spans="1:13" ht="93" customHeight="1" x14ac:dyDescent="0.15">
      <c r="A29" s="71">
        <v>27</v>
      </c>
      <c r="B29" s="71"/>
      <c r="C29" s="71"/>
      <c r="D29" s="78" t="s">
        <v>81</v>
      </c>
      <c r="E29" s="78" t="s">
        <v>82</v>
      </c>
      <c r="F29" s="116" t="s">
        <v>85</v>
      </c>
      <c r="G29" s="78" t="s">
        <v>86</v>
      </c>
      <c r="H29" s="78">
        <v>12</v>
      </c>
      <c r="I29" s="78" t="s">
        <v>36</v>
      </c>
      <c r="J29" s="109">
        <v>38</v>
      </c>
      <c r="K29" s="109">
        <f t="shared" si="1"/>
        <v>39.520000000000003</v>
      </c>
      <c r="L29" s="109">
        <v>76</v>
      </c>
      <c r="M29" s="78"/>
    </row>
    <row r="30" spans="1:13" ht="93" customHeight="1" x14ac:dyDescent="0.15">
      <c r="A30" s="71">
        <v>28</v>
      </c>
      <c r="B30" s="71"/>
      <c r="C30" s="71"/>
      <c r="D30" s="78" t="s">
        <v>87</v>
      </c>
      <c r="E30" s="78" t="s">
        <v>88</v>
      </c>
      <c r="F30" s="116" t="s">
        <v>89</v>
      </c>
      <c r="G30" s="78" t="s">
        <v>23</v>
      </c>
      <c r="H30" s="78">
        <v>120</v>
      </c>
      <c r="I30" s="78" t="s">
        <v>32</v>
      </c>
      <c r="J30" s="109">
        <v>9</v>
      </c>
      <c r="K30" s="109">
        <f t="shared" si="1"/>
        <v>9.36</v>
      </c>
      <c r="L30" s="109">
        <v>19.8</v>
      </c>
      <c r="M30" s="78"/>
    </row>
    <row r="31" spans="1:13" ht="93" customHeight="1" x14ac:dyDescent="0.15">
      <c r="A31" s="71">
        <v>29</v>
      </c>
      <c r="B31" s="71"/>
      <c r="C31" s="71"/>
      <c r="D31" s="78" t="s">
        <v>90</v>
      </c>
      <c r="E31" s="78" t="s">
        <v>88</v>
      </c>
      <c r="F31" s="116" t="s">
        <v>91</v>
      </c>
      <c r="G31" s="78" t="s">
        <v>23</v>
      </c>
      <c r="H31" s="78">
        <v>120</v>
      </c>
      <c r="I31" s="78" t="s">
        <v>32</v>
      </c>
      <c r="J31" s="109">
        <v>9</v>
      </c>
      <c r="K31" s="109">
        <f t="shared" si="1"/>
        <v>9.36</v>
      </c>
      <c r="L31" s="109">
        <v>19.8</v>
      </c>
      <c r="M31" s="78"/>
    </row>
    <row r="32" spans="1:13" ht="93" customHeight="1" x14ac:dyDescent="0.15">
      <c r="A32" s="71">
        <v>30</v>
      </c>
      <c r="B32" s="71"/>
      <c r="C32" s="71"/>
      <c r="D32" s="78" t="s">
        <v>92</v>
      </c>
      <c r="E32" s="78" t="s">
        <v>88</v>
      </c>
      <c r="F32" s="116" t="s">
        <v>93</v>
      </c>
      <c r="G32" s="78" t="s">
        <v>23</v>
      </c>
      <c r="H32" s="78">
        <v>120</v>
      </c>
      <c r="I32" s="78" t="s">
        <v>32</v>
      </c>
      <c r="J32" s="109">
        <v>9</v>
      </c>
      <c r="K32" s="109">
        <f t="shared" ref="K32:K95" si="2">J32*1.04</f>
        <v>9.36</v>
      </c>
      <c r="L32" s="109">
        <v>19.8</v>
      </c>
      <c r="M32" s="78"/>
    </row>
    <row r="33" spans="1:13" ht="93" customHeight="1" x14ac:dyDescent="0.15">
      <c r="A33" s="71">
        <v>31</v>
      </c>
      <c r="B33" s="71"/>
      <c r="C33" s="71"/>
      <c r="D33" s="78" t="s">
        <v>94</v>
      </c>
      <c r="E33" s="78" t="s">
        <v>88</v>
      </c>
      <c r="F33" s="116" t="s">
        <v>95</v>
      </c>
      <c r="G33" s="78" t="s">
        <v>23</v>
      </c>
      <c r="H33" s="78">
        <v>130</v>
      </c>
      <c r="I33" s="78" t="s">
        <v>32</v>
      </c>
      <c r="J33" s="109">
        <v>9</v>
      </c>
      <c r="K33" s="109">
        <f t="shared" si="2"/>
        <v>9.36</v>
      </c>
      <c r="L33" s="109">
        <v>19.8</v>
      </c>
      <c r="M33" s="78"/>
    </row>
    <row r="34" spans="1:13" ht="99" customHeight="1" x14ac:dyDescent="0.15">
      <c r="A34" s="71">
        <v>32</v>
      </c>
      <c r="B34" s="71"/>
      <c r="C34" s="71"/>
      <c r="D34" s="78" t="s">
        <v>96</v>
      </c>
      <c r="E34" s="78" t="s">
        <v>88</v>
      </c>
      <c r="F34" s="116" t="s">
        <v>97</v>
      </c>
      <c r="G34" s="78" t="s">
        <v>23</v>
      </c>
      <c r="H34" s="78">
        <v>130</v>
      </c>
      <c r="I34" s="78" t="s">
        <v>32</v>
      </c>
      <c r="J34" s="109">
        <v>9</v>
      </c>
      <c r="K34" s="109">
        <f t="shared" si="2"/>
        <v>9.36</v>
      </c>
      <c r="L34" s="109">
        <v>19.8</v>
      </c>
      <c r="M34" s="78"/>
    </row>
    <row r="35" spans="1:13" ht="99" customHeight="1" x14ac:dyDescent="0.15">
      <c r="A35" s="71">
        <v>33</v>
      </c>
      <c r="B35" s="71"/>
      <c r="C35" s="71"/>
      <c r="D35" s="78" t="s">
        <v>98</v>
      </c>
      <c r="E35" s="78" t="s">
        <v>88</v>
      </c>
      <c r="F35" s="116" t="s">
        <v>99</v>
      </c>
      <c r="G35" s="78" t="s">
        <v>23</v>
      </c>
      <c r="H35" s="78">
        <v>130</v>
      </c>
      <c r="I35" s="78" t="s">
        <v>32</v>
      </c>
      <c r="J35" s="109">
        <v>9</v>
      </c>
      <c r="K35" s="109">
        <f t="shared" si="2"/>
        <v>9.36</v>
      </c>
      <c r="L35" s="109">
        <v>19.8</v>
      </c>
      <c r="M35" s="78"/>
    </row>
    <row r="36" spans="1:13" ht="90.95" customHeight="1" x14ac:dyDescent="0.15">
      <c r="A36" s="71">
        <v>34</v>
      </c>
      <c r="B36" s="71"/>
      <c r="C36" s="71"/>
      <c r="D36" s="78" t="s">
        <v>100</v>
      </c>
      <c r="E36" s="78" t="s">
        <v>88</v>
      </c>
      <c r="F36" s="78" t="s">
        <v>101</v>
      </c>
      <c r="G36" s="78" t="s">
        <v>102</v>
      </c>
      <c r="H36" s="78" t="s">
        <v>103</v>
      </c>
      <c r="I36" s="78" t="s">
        <v>32</v>
      </c>
      <c r="J36" s="109">
        <v>18</v>
      </c>
      <c r="K36" s="109">
        <f t="shared" si="2"/>
        <v>18.72</v>
      </c>
      <c r="L36" s="109">
        <v>36</v>
      </c>
      <c r="M36" s="78"/>
    </row>
    <row r="37" spans="1:13" ht="90.95" customHeight="1" x14ac:dyDescent="0.15">
      <c r="A37" s="71">
        <v>35</v>
      </c>
      <c r="B37" s="71"/>
      <c r="C37" s="71"/>
      <c r="D37" s="78" t="s">
        <v>104</v>
      </c>
      <c r="E37" s="78" t="s">
        <v>88</v>
      </c>
      <c r="F37" s="78" t="s">
        <v>105</v>
      </c>
      <c r="G37" s="78" t="s">
        <v>102</v>
      </c>
      <c r="H37" s="78" t="s">
        <v>103</v>
      </c>
      <c r="I37" s="78" t="s">
        <v>32</v>
      </c>
      <c r="J37" s="109">
        <v>18</v>
      </c>
      <c r="K37" s="109">
        <f t="shared" si="2"/>
        <v>18.72</v>
      </c>
      <c r="L37" s="109">
        <v>36</v>
      </c>
      <c r="M37" s="78"/>
    </row>
    <row r="38" spans="1:13" ht="90.95" customHeight="1" x14ac:dyDescent="0.15">
      <c r="A38" s="71">
        <v>36</v>
      </c>
      <c r="B38" s="71"/>
      <c r="C38" s="71"/>
      <c r="D38" s="78" t="s">
        <v>106</v>
      </c>
      <c r="E38" s="78" t="s">
        <v>88</v>
      </c>
      <c r="F38" s="78" t="s">
        <v>107</v>
      </c>
      <c r="G38" s="78" t="s">
        <v>102</v>
      </c>
      <c r="H38" s="78" t="s">
        <v>103</v>
      </c>
      <c r="I38" s="78" t="s">
        <v>32</v>
      </c>
      <c r="J38" s="109">
        <v>18</v>
      </c>
      <c r="K38" s="109">
        <f t="shared" si="2"/>
        <v>18.72</v>
      </c>
      <c r="L38" s="109">
        <v>36</v>
      </c>
      <c r="M38" s="78"/>
    </row>
    <row r="39" spans="1:13" ht="99" customHeight="1" x14ac:dyDescent="0.15">
      <c r="A39" s="71">
        <v>37</v>
      </c>
      <c r="B39" s="71"/>
      <c r="C39" s="71"/>
      <c r="D39" s="78" t="s">
        <v>108</v>
      </c>
      <c r="E39" s="78" t="s">
        <v>14</v>
      </c>
      <c r="F39" s="116" t="s">
        <v>109</v>
      </c>
      <c r="G39" s="78" t="s">
        <v>110</v>
      </c>
      <c r="H39" s="78">
        <v>50</v>
      </c>
      <c r="I39" s="78" t="s">
        <v>32</v>
      </c>
      <c r="J39" s="109">
        <v>12</v>
      </c>
      <c r="K39" s="109">
        <f t="shared" si="2"/>
        <v>12.48</v>
      </c>
      <c r="L39" s="109">
        <v>22</v>
      </c>
      <c r="M39" s="78"/>
    </row>
    <row r="40" spans="1:13" ht="93" hidden="1" customHeight="1" x14ac:dyDescent="0.15">
      <c r="A40" s="71">
        <v>38</v>
      </c>
      <c r="B40" s="106"/>
      <c r="C40" s="106"/>
      <c r="D40" s="107" t="s">
        <v>111</v>
      </c>
      <c r="E40" s="78" t="s">
        <v>14</v>
      </c>
      <c r="F40" s="108">
        <v>6950701210953</v>
      </c>
      <c r="G40" s="107" t="s">
        <v>112</v>
      </c>
      <c r="H40" s="107" t="s">
        <v>113</v>
      </c>
      <c r="I40" s="107" t="s">
        <v>32</v>
      </c>
      <c r="J40" s="109">
        <v>15</v>
      </c>
      <c r="K40" s="109">
        <f t="shared" si="2"/>
        <v>15.600000000000001</v>
      </c>
      <c r="L40" s="109">
        <v>29</v>
      </c>
      <c r="M40" s="78"/>
    </row>
    <row r="41" spans="1:13" ht="93" hidden="1" customHeight="1" x14ac:dyDescent="0.15">
      <c r="A41" s="71">
        <v>39</v>
      </c>
      <c r="B41" s="106"/>
      <c r="C41" s="106"/>
      <c r="D41" s="107" t="s">
        <v>114</v>
      </c>
      <c r="E41" s="78" t="s">
        <v>14</v>
      </c>
      <c r="F41" s="108">
        <v>6950701210946</v>
      </c>
      <c r="G41" s="107" t="s">
        <v>112</v>
      </c>
      <c r="H41" s="107" t="s">
        <v>113</v>
      </c>
      <c r="I41" s="107" t="s">
        <v>32</v>
      </c>
      <c r="J41" s="109">
        <v>15</v>
      </c>
      <c r="K41" s="109">
        <f t="shared" si="2"/>
        <v>15.600000000000001</v>
      </c>
      <c r="L41" s="109">
        <v>29</v>
      </c>
      <c r="M41" s="78"/>
    </row>
    <row r="42" spans="1:13" ht="93" hidden="1" customHeight="1" x14ac:dyDescent="0.15">
      <c r="A42" s="71">
        <v>40</v>
      </c>
      <c r="B42" s="106"/>
      <c r="C42" s="106"/>
      <c r="D42" s="107" t="s">
        <v>115</v>
      </c>
      <c r="E42" s="78" t="s">
        <v>14</v>
      </c>
      <c r="F42" s="108">
        <v>6950701210960</v>
      </c>
      <c r="G42" s="107" t="s">
        <v>112</v>
      </c>
      <c r="H42" s="107" t="s">
        <v>113</v>
      </c>
      <c r="I42" s="107" t="s">
        <v>32</v>
      </c>
      <c r="J42" s="109">
        <v>15</v>
      </c>
      <c r="K42" s="109">
        <f t="shared" si="2"/>
        <v>15.600000000000001</v>
      </c>
      <c r="L42" s="109">
        <v>29</v>
      </c>
      <c r="M42" s="78"/>
    </row>
    <row r="43" spans="1:13" ht="99" customHeight="1" x14ac:dyDescent="0.15">
      <c r="A43" s="71">
        <v>41</v>
      </c>
      <c r="B43" s="71"/>
      <c r="C43" s="71"/>
      <c r="D43" s="78" t="s">
        <v>116</v>
      </c>
      <c r="E43" s="107" t="s">
        <v>14</v>
      </c>
      <c r="F43" s="116" t="s">
        <v>117</v>
      </c>
      <c r="G43" s="78" t="s">
        <v>118</v>
      </c>
      <c r="H43" s="78">
        <v>24</v>
      </c>
      <c r="I43" s="78" t="s">
        <v>32</v>
      </c>
      <c r="J43" s="109">
        <v>26</v>
      </c>
      <c r="K43" s="109">
        <f t="shared" si="2"/>
        <v>27.04</v>
      </c>
      <c r="L43" s="109">
        <v>45</v>
      </c>
      <c r="M43" s="78"/>
    </row>
    <row r="44" spans="1:13" ht="93" hidden="1" customHeight="1" x14ac:dyDescent="0.15">
      <c r="A44" s="71">
        <v>42</v>
      </c>
      <c r="B44" s="106"/>
      <c r="C44" s="106"/>
      <c r="D44" s="107" t="s">
        <v>119</v>
      </c>
      <c r="E44" s="107" t="s">
        <v>88</v>
      </c>
      <c r="F44" s="108">
        <v>6950701210908</v>
      </c>
      <c r="G44" s="107" t="s">
        <v>120</v>
      </c>
      <c r="H44" s="107">
        <v>80</v>
      </c>
      <c r="I44" s="107" t="s">
        <v>54</v>
      </c>
      <c r="J44" s="109">
        <v>6.5</v>
      </c>
      <c r="K44" s="109">
        <f t="shared" si="2"/>
        <v>6.76</v>
      </c>
      <c r="L44" s="109">
        <v>10</v>
      </c>
      <c r="M44" s="78"/>
    </row>
    <row r="45" spans="1:13" ht="93" hidden="1" customHeight="1" x14ac:dyDescent="0.15">
      <c r="A45" s="71">
        <v>43</v>
      </c>
      <c r="B45" s="106"/>
      <c r="C45" s="106"/>
      <c r="D45" s="107" t="s">
        <v>121</v>
      </c>
      <c r="E45" s="107" t="s">
        <v>88</v>
      </c>
      <c r="F45" s="108">
        <v>6950701210939</v>
      </c>
      <c r="G45" s="107" t="s">
        <v>120</v>
      </c>
      <c r="H45" s="107">
        <v>80</v>
      </c>
      <c r="I45" s="107" t="s">
        <v>54</v>
      </c>
      <c r="J45" s="109">
        <v>6.5</v>
      </c>
      <c r="K45" s="109">
        <f t="shared" si="2"/>
        <v>6.76</v>
      </c>
      <c r="L45" s="109">
        <v>10</v>
      </c>
      <c r="M45" s="78"/>
    </row>
    <row r="46" spans="1:13" ht="93" hidden="1" customHeight="1" x14ac:dyDescent="0.15">
      <c r="A46" s="71">
        <v>44</v>
      </c>
      <c r="B46" s="106"/>
      <c r="C46" s="106"/>
      <c r="D46" s="107" t="s">
        <v>122</v>
      </c>
      <c r="E46" s="107" t="s">
        <v>88</v>
      </c>
      <c r="F46" s="108">
        <v>6950701210915</v>
      </c>
      <c r="G46" s="107" t="s">
        <v>120</v>
      </c>
      <c r="H46" s="107">
        <v>80</v>
      </c>
      <c r="I46" s="107" t="s">
        <v>54</v>
      </c>
      <c r="J46" s="109">
        <v>6.5</v>
      </c>
      <c r="K46" s="109">
        <f t="shared" si="2"/>
        <v>6.76</v>
      </c>
      <c r="L46" s="109">
        <v>10</v>
      </c>
      <c r="M46" s="78"/>
    </row>
    <row r="47" spans="1:13" ht="93" hidden="1" customHeight="1" x14ac:dyDescent="0.15">
      <c r="A47" s="71">
        <v>45</v>
      </c>
      <c r="B47" s="106"/>
      <c r="C47" s="106"/>
      <c r="D47" s="107" t="s">
        <v>123</v>
      </c>
      <c r="E47" s="107" t="s">
        <v>88</v>
      </c>
      <c r="F47" s="108">
        <v>6950701210922</v>
      </c>
      <c r="G47" s="107" t="s">
        <v>120</v>
      </c>
      <c r="H47" s="107">
        <v>80</v>
      </c>
      <c r="I47" s="107" t="s">
        <v>54</v>
      </c>
      <c r="J47" s="109">
        <v>6.5</v>
      </c>
      <c r="K47" s="109">
        <f t="shared" si="2"/>
        <v>6.76</v>
      </c>
      <c r="L47" s="109">
        <v>10</v>
      </c>
      <c r="M47" s="78"/>
    </row>
    <row r="48" spans="1:13" ht="93" customHeight="1" x14ac:dyDescent="0.15">
      <c r="A48" s="71">
        <v>46</v>
      </c>
      <c r="B48" s="106"/>
      <c r="C48" s="106"/>
      <c r="D48" s="107" t="s">
        <v>124</v>
      </c>
      <c r="E48" s="107" t="s">
        <v>88</v>
      </c>
      <c r="F48" s="108">
        <v>6950701210847</v>
      </c>
      <c r="G48" s="107" t="s">
        <v>125</v>
      </c>
      <c r="H48" s="107">
        <v>70</v>
      </c>
      <c r="I48" s="107" t="s">
        <v>32</v>
      </c>
      <c r="J48" s="109">
        <v>10</v>
      </c>
      <c r="K48" s="109">
        <f t="shared" si="2"/>
        <v>10.4</v>
      </c>
      <c r="L48" s="109">
        <v>19.8</v>
      </c>
      <c r="M48" s="78"/>
    </row>
    <row r="49" spans="1:13" ht="93" customHeight="1" x14ac:dyDescent="0.15">
      <c r="A49" s="71">
        <v>47</v>
      </c>
      <c r="B49" s="106"/>
      <c r="C49" s="106"/>
      <c r="D49" s="107" t="s">
        <v>126</v>
      </c>
      <c r="E49" s="107" t="s">
        <v>88</v>
      </c>
      <c r="F49" s="108">
        <v>6950701210854</v>
      </c>
      <c r="G49" s="107" t="s">
        <v>125</v>
      </c>
      <c r="H49" s="107">
        <v>70</v>
      </c>
      <c r="I49" s="107" t="s">
        <v>32</v>
      </c>
      <c r="J49" s="109">
        <v>10</v>
      </c>
      <c r="K49" s="109">
        <f t="shared" si="2"/>
        <v>10.4</v>
      </c>
      <c r="L49" s="109">
        <v>19.8</v>
      </c>
      <c r="M49" s="78"/>
    </row>
    <row r="50" spans="1:13" s="20" customFormat="1" ht="93" customHeight="1" x14ac:dyDescent="0.15">
      <c r="A50" s="71">
        <v>48</v>
      </c>
      <c r="B50" s="106"/>
      <c r="C50" s="106"/>
      <c r="D50" s="107" t="s">
        <v>127</v>
      </c>
      <c r="E50" s="107" t="s">
        <v>88</v>
      </c>
      <c r="F50" s="108">
        <v>6950701211370</v>
      </c>
      <c r="G50" s="107" t="s">
        <v>128</v>
      </c>
      <c r="H50" s="107">
        <v>70</v>
      </c>
      <c r="I50" s="107" t="s">
        <v>32</v>
      </c>
      <c r="J50" s="110">
        <v>9</v>
      </c>
      <c r="K50" s="109">
        <f t="shared" si="2"/>
        <v>9.36</v>
      </c>
      <c r="L50" s="110">
        <v>15.8</v>
      </c>
      <c r="M50" s="17"/>
    </row>
    <row r="51" spans="1:13" s="20" customFormat="1" ht="93" customHeight="1" x14ac:dyDescent="0.15">
      <c r="A51" s="71">
        <v>49</v>
      </c>
      <c r="B51" s="106"/>
      <c r="C51" s="106"/>
      <c r="D51" s="107" t="s">
        <v>129</v>
      </c>
      <c r="E51" s="107" t="s">
        <v>88</v>
      </c>
      <c r="F51" s="108">
        <v>6950701211387</v>
      </c>
      <c r="G51" s="107" t="s">
        <v>128</v>
      </c>
      <c r="H51" s="107">
        <v>70</v>
      </c>
      <c r="I51" s="107" t="s">
        <v>32</v>
      </c>
      <c r="J51" s="109">
        <v>9</v>
      </c>
      <c r="K51" s="109">
        <f t="shared" si="2"/>
        <v>9.36</v>
      </c>
      <c r="L51" s="109">
        <v>15.8</v>
      </c>
      <c r="M51" s="17"/>
    </row>
    <row r="52" spans="1:13" s="20" customFormat="1" ht="93" customHeight="1" x14ac:dyDescent="0.15">
      <c r="A52" s="71">
        <v>50</v>
      </c>
      <c r="B52" s="106"/>
      <c r="C52" s="106"/>
      <c r="D52" s="107" t="s">
        <v>130</v>
      </c>
      <c r="E52" s="107" t="s">
        <v>88</v>
      </c>
      <c r="F52" s="108">
        <v>6950701211394</v>
      </c>
      <c r="G52" s="107" t="s">
        <v>128</v>
      </c>
      <c r="H52" s="107">
        <v>70</v>
      </c>
      <c r="I52" s="107" t="s">
        <v>32</v>
      </c>
      <c r="J52" s="109">
        <v>9</v>
      </c>
      <c r="K52" s="109">
        <f t="shared" si="2"/>
        <v>9.36</v>
      </c>
      <c r="L52" s="109">
        <v>15.8</v>
      </c>
      <c r="M52" s="17"/>
    </row>
    <row r="53" spans="1:13" s="20" customFormat="1" ht="93" customHeight="1" x14ac:dyDescent="0.15">
      <c r="A53" s="71">
        <v>51</v>
      </c>
      <c r="B53" s="106"/>
      <c r="C53" s="106"/>
      <c r="D53" s="107" t="s">
        <v>131</v>
      </c>
      <c r="E53" s="107" t="s">
        <v>88</v>
      </c>
      <c r="F53" s="108">
        <v>6950701211417</v>
      </c>
      <c r="G53" s="107" t="s">
        <v>128</v>
      </c>
      <c r="H53" s="107">
        <v>70</v>
      </c>
      <c r="I53" s="107" t="s">
        <v>32</v>
      </c>
      <c r="J53" s="109">
        <v>9</v>
      </c>
      <c r="K53" s="109">
        <f t="shared" si="2"/>
        <v>9.36</v>
      </c>
      <c r="L53" s="109">
        <v>15.8</v>
      </c>
      <c r="M53" s="17"/>
    </row>
    <row r="54" spans="1:13" ht="93" customHeight="1" x14ac:dyDescent="0.15">
      <c r="A54" s="71">
        <v>52</v>
      </c>
      <c r="B54" s="71"/>
      <c r="C54" s="71"/>
      <c r="D54" s="78" t="s">
        <v>132</v>
      </c>
      <c r="E54" s="78" t="s">
        <v>82</v>
      </c>
      <c r="F54" s="116" t="s">
        <v>133</v>
      </c>
      <c r="G54" s="78" t="s">
        <v>134</v>
      </c>
      <c r="H54" s="78">
        <v>24</v>
      </c>
      <c r="I54" s="78" t="s">
        <v>54</v>
      </c>
      <c r="J54" s="109">
        <v>16</v>
      </c>
      <c r="K54" s="109">
        <f t="shared" si="2"/>
        <v>16.64</v>
      </c>
      <c r="L54" s="109">
        <v>29.9</v>
      </c>
      <c r="M54" s="78"/>
    </row>
    <row r="55" spans="1:13" ht="93" customHeight="1" x14ac:dyDescent="0.15">
      <c r="A55" s="71">
        <v>53</v>
      </c>
      <c r="B55" s="71"/>
      <c r="C55" s="71"/>
      <c r="D55" s="78" t="s">
        <v>135</v>
      </c>
      <c r="E55" s="78" t="s">
        <v>82</v>
      </c>
      <c r="F55" s="116" t="s">
        <v>136</v>
      </c>
      <c r="G55" s="78" t="s">
        <v>137</v>
      </c>
      <c r="H55" s="78">
        <v>25</v>
      </c>
      <c r="I55" s="78" t="s">
        <v>54</v>
      </c>
      <c r="J55" s="109">
        <v>15</v>
      </c>
      <c r="K55" s="109">
        <f t="shared" si="2"/>
        <v>15.600000000000001</v>
      </c>
      <c r="L55" s="109">
        <v>29.9</v>
      </c>
      <c r="M55" s="78"/>
    </row>
    <row r="56" spans="1:13" ht="93" customHeight="1" x14ac:dyDescent="0.15">
      <c r="A56" s="71">
        <v>54</v>
      </c>
      <c r="B56" s="71"/>
      <c r="C56" s="71"/>
      <c r="D56" s="78" t="s">
        <v>138</v>
      </c>
      <c r="E56" s="107" t="s">
        <v>82</v>
      </c>
      <c r="F56" s="116" t="s">
        <v>139</v>
      </c>
      <c r="G56" s="107" t="s">
        <v>140</v>
      </c>
      <c r="H56" s="78">
        <v>8</v>
      </c>
      <c r="I56" s="78" t="s">
        <v>17</v>
      </c>
      <c r="J56" s="109">
        <v>38</v>
      </c>
      <c r="K56" s="109">
        <f t="shared" si="2"/>
        <v>39.520000000000003</v>
      </c>
      <c r="L56" s="109">
        <v>72</v>
      </c>
      <c r="M56" s="78"/>
    </row>
    <row r="57" spans="1:13" ht="93" customHeight="1" x14ac:dyDescent="0.15">
      <c r="A57" s="71">
        <v>55</v>
      </c>
      <c r="B57" s="71"/>
      <c r="C57" s="71"/>
      <c r="D57" s="78" t="s">
        <v>141</v>
      </c>
      <c r="E57" s="81" t="s">
        <v>14</v>
      </c>
      <c r="F57" s="78" t="s">
        <v>142</v>
      </c>
      <c r="G57" s="81" t="s">
        <v>35</v>
      </c>
      <c r="H57" s="78">
        <v>70</v>
      </c>
      <c r="I57" s="71" t="s">
        <v>54</v>
      </c>
      <c r="J57" s="109">
        <v>18</v>
      </c>
      <c r="K57" s="109">
        <f t="shared" si="2"/>
        <v>18.72</v>
      </c>
      <c r="L57" s="70">
        <v>36</v>
      </c>
      <c r="M57" s="70"/>
    </row>
    <row r="58" spans="1:13" ht="93" customHeight="1" x14ac:dyDescent="0.15">
      <c r="A58" s="71">
        <v>56</v>
      </c>
      <c r="B58" s="71"/>
      <c r="C58" s="71"/>
      <c r="D58" s="78" t="s">
        <v>143</v>
      </c>
      <c r="E58" s="81" t="s">
        <v>82</v>
      </c>
      <c r="F58" s="116" t="s">
        <v>144</v>
      </c>
      <c r="G58" s="81" t="s">
        <v>145</v>
      </c>
      <c r="H58" s="78" t="s">
        <v>146</v>
      </c>
      <c r="I58" s="71" t="s">
        <v>17</v>
      </c>
      <c r="J58" s="109">
        <v>79.2</v>
      </c>
      <c r="K58" s="109">
        <f t="shared" si="2"/>
        <v>82.368000000000009</v>
      </c>
      <c r="L58" s="70">
        <v>156</v>
      </c>
      <c r="M58" s="70"/>
    </row>
    <row r="59" spans="1:13" ht="93" customHeight="1" x14ac:dyDescent="0.15">
      <c r="A59" s="71">
        <v>57</v>
      </c>
      <c r="B59" s="71"/>
      <c r="C59" s="71"/>
      <c r="D59" s="78" t="s">
        <v>147</v>
      </c>
      <c r="E59" s="71" t="s">
        <v>88</v>
      </c>
      <c r="F59" s="117" t="s">
        <v>148</v>
      </c>
      <c r="G59" s="71" t="s">
        <v>149</v>
      </c>
      <c r="H59" s="71">
        <v>50</v>
      </c>
      <c r="I59" s="71" t="s">
        <v>54</v>
      </c>
      <c r="J59" s="109">
        <v>9</v>
      </c>
      <c r="K59" s="109">
        <f t="shared" si="2"/>
        <v>9.36</v>
      </c>
      <c r="L59" s="70">
        <v>15</v>
      </c>
      <c r="M59" s="70"/>
    </row>
    <row r="60" spans="1:13" ht="93" customHeight="1" x14ac:dyDescent="0.15">
      <c r="A60" s="71">
        <v>58</v>
      </c>
      <c r="B60" s="71"/>
      <c r="C60" s="71"/>
      <c r="D60" s="78" t="s">
        <v>150</v>
      </c>
      <c r="E60" s="71" t="s">
        <v>88</v>
      </c>
      <c r="F60" s="117" t="s">
        <v>151</v>
      </c>
      <c r="G60" s="71" t="s">
        <v>149</v>
      </c>
      <c r="H60" s="71">
        <v>50</v>
      </c>
      <c r="I60" s="71" t="s">
        <v>54</v>
      </c>
      <c r="J60" s="109">
        <v>9</v>
      </c>
      <c r="K60" s="109">
        <f t="shared" si="2"/>
        <v>9.36</v>
      </c>
      <c r="L60" s="70">
        <v>15</v>
      </c>
      <c r="M60" s="70"/>
    </row>
    <row r="61" spans="1:13" ht="93" customHeight="1" x14ac:dyDescent="0.15">
      <c r="A61" s="71">
        <v>59</v>
      </c>
      <c r="B61" s="71"/>
      <c r="C61" s="71"/>
      <c r="D61" s="78" t="s">
        <v>152</v>
      </c>
      <c r="E61" s="71" t="s">
        <v>88</v>
      </c>
      <c r="F61" s="117" t="s">
        <v>153</v>
      </c>
      <c r="G61" s="71" t="s">
        <v>149</v>
      </c>
      <c r="H61" s="71">
        <v>50</v>
      </c>
      <c r="I61" s="71" t="s">
        <v>54</v>
      </c>
      <c r="J61" s="109">
        <v>9</v>
      </c>
      <c r="K61" s="109">
        <f t="shared" si="2"/>
        <v>9.36</v>
      </c>
      <c r="L61" s="70">
        <v>15</v>
      </c>
      <c r="M61" s="70"/>
    </row>
    <row r="62" spans="1:13" ht="93" customHeight="1" x14ac:dyDescent="0.15">
      <c r="A62" s="71">
        <v>60</v>
      </c>
      <c r="B62" s="71"/>
      <c r="C62" s="71"/>
      <c r="D62" s="78" t="s">
        <v>154</v>
      </c>
      <c r="E62" s="78" t="s">
        <v>14</v>
      </c>
      <c r="F62" s="116" t="s">
        <v>155</v>
      </c>
      <c r="G62" s="71" t="s">
        <v>64</v>
      </c>
      <c r="H62" s="71">
        <v>24</v>
      </c>
      <c r="I62" s="71" t="s">
        <v>54</v>
      </c>
      <c r="J62" s="109">
        <v>75</v>
      </c>
      <c r="K62" s="109">
        <f t="shared" si="2"/>
        <v>78</v>
      </c>
      <c r="L62" s="109">
        <v>138</v>
      </c>
      <c r="M62" s="70"/>
    </row>
    <row r="63" spans="1:13" ht="93" customHeight="1" x14ac:dyDescent="0.15">
      <c r="A63" s="71">
        <v>61</v>
      </c>
      <c r="B63" s="71"/>
      <c r="C63" s="71"/>
      <c r="D63" s="71" t="s">
        <v>156</v>
      </c>
      <c r="E63" s="78" t="s">
        <v>14</v>
      </c>
      <c r="F63" s="116" t="s">
        <v>157</v>
      </c>
      <c r="G63" s="71">
        <v>170</v>
      </c>
      <c r="H63" s="71">
        <v>12</v>
      </c>
      <c r="I63" s="71" t="s">
        <v>36</v>
      </c>
      <c r="J63" s="109">
        <v>5</v>
      </c>
      <c r="K63" s="109">
        <f t="shared" si="2"/>
        <v>5.2</v>
      </c>
      <c r="L63" s="109">
        <v>9.9</v>
      </c>
      <c r="M63" s="70"/>
    </row>
    <row r="64" spans="1:13" ht="93" customHeight="1" x14ac:dyDescent="0.15">
      <c r="A64" s="71">
        <v>62</v>
      </c>
      <c r="B64" s="71"/>
      <c r="C64" s="71"/>
      <c r="D64" s="71" t="s">
        <v>158</v>
      </c>
      <c r="E64" s="78" t="s">
        <v>14</v>
      </c>
      <c r="F64" s="116" t="s">
        <v>159</v>
      </c>
      <c r="G64" s="71">
        <v>170</v>
      </c>
      <c r="H64" s="71">
        <v>12</v>
      </c>
      <c r="I64" s="71" t="s">
        <v>36</v>
      </c>
      <c r="J64" s="109">
        <v>5</v>
      </c>
      <c r="K64" s="109">
        <f t="shared" si="2"/>
        <v>5.2</v>
      </c>
      <c r="L64" s="109">
        <v>9.9</v>
      </c>
      <c r="M64" s="70"/>
    </row>
    <row r="65" spans="1:13" ht="93" customHeight="1" x14ac:dyDescent="0.15">
      <c r="A65" s="71">
        <v>63</v>
      </c>
      <c r="B65" s="71"/>
      <c r="C65" s="71"/>
      <c r="D65" s="71" t="s">
        <v>160</v>
      </c>
      <c r="E65" s="78" t="s">
        <v>14</v>
      </c>
      <c r="F65" s="117" t="s">
        <v>161</v>
      </c>
      <c r="G65" s="78" t="s">
        <v>162</v>
      </c>
      <c r="H65" s="71">
        <v>24</v>
      </c>
      <c r="I65" s="71" t="s">
        <v>17</v>
      </c>
      <c r="J65" s="109">
        <v>22</v>
      </c>
      <c r="K65" s="109">
        <f t="shared" si="2"/>
        <v>22.880000000000003</v>
      </c>
      <c r="L65" s="109">
        <v>39.9</v>
      </c>
      <c r="M65" s="70"/>
    </row>
    <row r="66" spans="1:13" ht="93" customHeight="1" x14ac:dyDescent="0.15">
      <c r="A66" s="71">
        <v>64</v>
      </c>
      <c r="B66" s="71"/>
      <c r="C66" s="71"/>
      <c r="D66" s="71" t="s">
        <v>163</v>
      </c>
      <c r="E66" s="78" t="s">
        <v>14</v>
      </c>
      <c r="F66" s="117" t="s">
        <v>164</v>
      </c>
      <c r="G66" s="78" t="s">
        <v>165</v>
      </c>
      <c r="H66" s="71">
        <v>30</v>
      </c>
      <c r="I66" s="71" t="s">
        <v>17</v>
      </c>
      <c r="J66" s="109">
        <v>27</v>
      </c>
      <c r="K66" s="109">
        <f t="shared" si="2"/>
        <v>28.080000000000002</v>
      </c>
      <c r="L66" s="109">
        <v>49</v>
      </c>
      <c r="M66" s="70"/>
    </row>
    <row r="67" spans="1:13" ht="93" customHeight="1" x14ac:dyDescent="0.15">
      <c r="A67" s="71">
        <v>65</v>
      </c>
      <c r="B67" s="71"/>
      <c r="C67" s="71"/>
      <c r="D67" s="71" t="s">
        <v>166</v>
      </c>
      <c r="E67" s="78" t="s">
        <v>14</v>
      </c>
      <c r="F67" s="117" t="s">
        <v>167</v>
      </c>
      <c r="G67" s="78" t="s">
        <v>165</v>
      </c>
      <c r="H67" s="71">
        <v>30</v>
      </c>
      <c r="I67" s="71" t="s">
        <v>17</v>
      </c>
      <c r="J67" s="109">
        <v>27</v>
      </c>
      <c r="K67" s="109">
        <f t="shared" si="2"/>
        <v>28.080000000000002</v>
      </c>
      <c r="L67" s="109">
        <v>49</v>
      </c>
      <c r="M67" s="70"/>
    </row>
    <row r="68" spans="1:13" ht="93" customHeight="1" x14ac:dyDescent="0.15">
      <c r="A68" s="71">
        <v>66</v>
      </c>
      <c r="B68" s="71"/>
      <c r="C68" s="71"/>
      <c r="D68" s="71" t="s">
        <v>168</v>
      </c>
      <c r="E68" s="78" t="s">
        <v>14</v>
      </c>
      <c r="F68" s="116" t="s">
        <v>169</v>
      </c>
      <c r="G68" s="78" t="s">
        <v>165</v>
      </c>
      <c r="H68" s="71">
        <v>30</v>
      </c>
      <c r="I68" s="71" t="s">
        <v>17</v>
      </c>
      <c r="J68" s="115">
        <v>27</v>
      </c>
      <c r="K68" s="109">
        <f t="shared" si="2"/>
        <v>28.080000000000002</v>
      </c>
      <c r="L68" s="115">
        <v>49</v>
      </c>
      <c r="M68" s="70"/>
    </row>
    <row r="69" spans="1:13" ht="93" customHeight="1" x14ac:dyDescent="0.15">
      <c r="A69" s="71">
        <v>67</v>
      </c>
      <c r="B69" s="71"/>
      <c r="C69" s="71"/>
      <c r="D69" s="78" t="s">
        <v>170</v>
      </c>
      <c r="E69" s="71" t="s">
        <v>14</v>
      </c>
      <c r="F69" s="117" t="s">
        <v>171</v>
      </c>
      <c r="G69" s="71" t="s">
        <v>172</v>
      </c>
      <c r="H69" s="71">
        <v>21</v>
      </c>
      <c r="I69" s="71" t="s">
        <v>17</v>
      </c>
      <c r="J69" s="109">
        <v>25</v>
      </c>
      <c r="K69" s="109">
        <f t="shared" si="2"/>
        <v>26</v>
      </c>
      <c r="L69" s="70">
        <v>39.9</v>
      </c>
      <c r="M69" s="70"/>
    </row>
    <row r="70" spans="1:13" ht="93" customHeight="1" x14ac:dyDescent="0.15">
      <c r="A70" s="71">
        <v>68</v>
      </c>
      <c r="B70" s="71"/>
      <c r="C70" s="71"/>
      <c r="D70" s="78" t="s">
        <v>173</v>
      </c>
      <c r="E70" s="71" t="s">
        <v>14</v>
      </c>
      <c r="F70" s="117" t="s">
        <v>174</v>
      </c>
      <c r="G70" s="71" t="s">
        <v>172</v>
      </c>
      <c r="H70" s="71">
        <v>21</v>
      </c>
      <c r="I70" s="71" t="s">
        <v>17</v>
      </c>
      <c r="J70" s="109">
        <v>25</v>
      </c>
      <c r="K70" s="109">
        <f t="shared" si="2"/>
        <v>26</v>
      </c>
      <c r="L70" s="70">
        <v>39.9</v>
      </c>
      <c r="M70" s="70"/>
    </row>
    <row r="71" spans="1:13" ht="93" customHeight="1" x14ac:dyDescent="0.15">
      <c r="A71" s="71">
        <v>69</v>
      </c>
      <c r="B71" s="71"/>
      <c r="C71" s="71"/>
      <c r="D71" s="78" t="s">
        <v>175</v>
      </c>
      <c r="E71" s="71" t="s">
        <v>14</v>
      </c>
      <c r="F71" s="117" t="s">
        <v>176</v>
      </c>
      <c r="G71" s="71" t="s">
        <v>172</v>
      </c>
      <c r="H71" s="71">
        <v>21</v>
      </c>
      <c r="I71" s="71" t="s">
        <v>17</v>
      </c>
      <c r="J71" s="109">
        <v>25</v>
      </c>
      <c r="K71" s="109">
        <f t="shared" si="2"/>
        <v>26</v>
      </c>
      <c r="L71" s="70">
        <v>39.9</v>
      </c>
      <c r="M71" s="70"/>
    </row>
    <row r="72" spans="1:13" ht="93" customHeight="1" x14ac:dyDescent="0.15">
      <c r="A72" s="71">
        <v>70</v>
      </c>
      <c r="B72" s="71"/>
      <c r="C72" s="71"/>
      <c r="D72" s="78" t="s">
        <v>177</v>
      </c>
      <c r="E72" s="71" t="s">
        <v>88</v>
      </c>
      <c r="F72" s="116" t="s">
        <v>178</v>
      </c>
      <c r="G72" s="71" t="s">
        <v>179</v>
      </c>
      <c r="H72" s="71">
        <v>50</v>
      </c>
      <c r="I72" s="71" t="s">
        <v>54</v>
      </c>
      <c r="J72" s="70">
        <v>12</v>
      </c>
      <c r="K72" s="109">
        <f t="shared" si="2"/>
        <v>12.48</v>
      </c>
      <c r="L72" s="70">
        <v>18</v>
      </c>
      <c r="M72" s="70"/>
    </row>
    <row r="73" spans="1:13" ht="93" customHeight="1" x14ac:dyDescent="0.15">
      <c r="A73" s="71">
        <v>71</v>
      </c>
      <c r="B73" s="71"/>
      <c r="C73" s="71"/>
      <c r="D73" s="78" t="s">
        <v>180</v>
      </c>
      <c r="E73" s="71" t="s">
        <v>88</v>
      </c>
      <c r="F73" s="117" t="s">
        <v>181</v>
      </c>
      <c r="G73" s="71" t="s">
        <v>179</v>
      </c>
      <c r="H73" s="71">
        <v>50</v>
      </c>
      <c r="I73" s="71" t="s">
        <v>54</v>
      </c>
      <c r="J73" s="70">
        <v>12</v>
      </c>
      <c r="K73" s="109">
        <f t="shared" si="2"/>
        <v>12.48</v>
      </c>
      <c r="L73" s="70">
        <v>18</v>
      </c>
      <c r="M73" s="70"/>
    </row>
    <row r="74" spans="1:13" ht="93" customHeight="1" x14ac:dyDescent="0.15">
      <c r="A74" s="71">
        <v>72</v>
      </c>
      <c r="B74" s="71"/>
      <c r="C74" s="71"/>
      <c r="D74" s="78" t="s">
        <v>182</v>
      </c>
      <c r="E74" s="71" t="s">
        <v>88</v>
      </c>
      <c r="F74" s="117" t="s">
        <v>183</v>
      </c>
      <c r="G74" s="71" t="s">
        <v>179</v>
      </c>
      <c r="H74" s="71">
        <v>50</v>
      </c>
      <c r="I74" s="71" t="s">
        <v>54</v>
      </c>
      <c r="J74" s="70">
        <v>12</v>
      </c>
      <c r="K74" s="109">
        <f t="shared" si="2"/>
        <v>12.48</v>
      </c>
      <c r="L74" s="70">
        <v>18</v>
      </c>
      <c r="M74" s="70"/>
    </row>
    <row r="75" spans="1:13" ht="93" customHeight="1" x14ac:dyDescent="0.15">
      <c r="A75" s="71">
        <v>73</v>
      </c>
      <c r="B75" s="71"/>
      <c r="C75" s="71"/>
      <c r="D75" s="78" t="s">
        <v>184</v>
      </c>
      <c r="E75" s="71" t="s">
        <v>88</v>
      </c>
      <c r="F75" s="117" t="s">
        <v>185</v>
      </c>
      <c r="G75" s="71" t="s">
        <v>179</v>
      </c>
      <c r="H75" s="71">
        <v>50</v>
      </c>
      <c r="I75" s="71" t="s">
        <v>54</v>
      </c>
      <c r="J75" s="70">
        <v>12</v>
      </c>
      <c r="K75" s="109">
        <f t="shared" si="2"/>
        <v>12.48</v>
      </c>
      <c r="L75" s="70">
        <v>18</v>
      </c>
      <c r="M75" s="70"/>
    </row>
    <row r="76" spans="1:13" ht="93" customHeight="1" x14ac:dyDescent="0.15">
      <c r="A76" s="71">
        <v>74</v>
      </c>
      <c r="B76" s="71"/>
      <c r="C76" s="111"/>
      <c r="D76" s="78" t="s">
        <v>186</v>
      </c>
      <c r="E76" s="71" t="s">
        <v>88</v>
      </c>
      <c r="F76" s="117" t="s">
        <v>187</v>
      </c>
      <c r="G76" s="71" t="s">
        <v>188</v>
      </c>
      <c r="H76" s="71">
        <v>70</v>
      </c>
      <c r="I76" s="71" t="s">
        <v>54</v>
      </c>
      <c r="J76" s="70">
        <v>21.6</v>
      </c>
      <c r="K76" s="109">
        <f t="shared" si="2"/>
        <v>22.464000000000002</v>
      </c>
      <c r="L76" s="70">
        <v>35</v>
      </c>
      <c r="M76" s="70"/>
    </row>
    <row r="77" spans="1:13" ht="93" customHeight="1" x14ac:dyDescent="0.15">
      <c r="A77" s="71">
        <v>75</v>
      </c>
      <c r="B77" s="71"/>
      <c r="C77" s="71"/>
      <c r="D77" s="78" t="s">
        <v>189</v>
      </c>
      <c r="E77" s="71" t="s">
        <v>88</v>
      </c>
      <c r="F77" s="117" t="s">
        <v>190</v>
      </c>
      <c r="G77" s="71" t="s">
        <v>188</v>
      </c>
      <c r="H77" s="71">
        <v>70</v>
      </c>
      <c r="I77" s="71" t="s">
        <v>54</v>
      </c>
      <c r="J77" s="70">
        <v>21.6</v>
      </c>
      <c r="K77" s="109">
        <f t="shared" si="2"/>
        <v>22.464000000000002</v>
      </c>
      <c r="L77" s="70">
        <v>35</v>
      </c>
      <c r="M77" s="70"/>
    </row>
    <row r="78" spans="1:13" ht="93" customHeight="1" x14ac:dyDescent="0.15">
      <c r="A78" s="71">
        <v>76</v>
      </c>
      <c r="B78" s="71"/>
      <c r="C78" s="71"/>
      <c r="D78" s="78" t="s">
        <v>191</v>
      </c>
      <c r="E78" s="71" t="s">
        <v>88</v>
      </c>
      <c r="F78" s="117" t="s">
        <v>192</v>
      </c>
      <c r="G78" s="71" t="s">
        <v>188</v>
      </c>
      <c r="H78" s="71">
        <v>70</v>
      </c>
      <c r="I78" s="71" t="s">
        <v>54</v>
      </c>
      <c r="J78" s="70">
        <v>21.6</v>
      </c>
      <c r="K78" s="109">
        <f t="shared" si="2"/>
        <v>22.464000000000002</v>
      </c>
      <c r="L78" s="70">
        <v>35</v>
      </c>
      <c r="M78" s="70"/>
    </row>
    <row r="79" spans="1:13" ht="93" customHeight="1" x14ac:dyDescent="0.15">
      <c r="A79" s="120">
        <v>77</v>
      </c>
      <c r="B79" s="120"/>
      <c r="C79" s="120"/>
      <c r="D79" s="78" t="s">
        <v>193</v>
      </c>
      <c r="E79" s="120" t="s">
        <v>88</v>
      </c>
      <c r="F79" s="117" t="s">
        <v>194</v>
      </c>
      <c r="G79" s="71" t="s">
        <v>195</v>
      </c>
      <c r="H79" s="71" t="s">
        <v>196</v>
      </c>
      <c r="I79" s="71" t="s">
        <v>54</v>
      </c>
      <c r="J79" s="71"/>
      <c r="K79" s="109">
        <f t="shared" si="2"/>
        <v>0</v>
      </c>
      <c r="L79" s="70">
        <v>6</v>
      </c>
      <c r="M79" s="70"/>
    </row>
    <row r="80" spans="1:13" ht="93" customHeight="1" x14ac:dyDescent="0.15">
      <c r="A80" s="120"/>
      <c r="B80" s="120"/>
      <c r="C80" s="120"/>
      <c r="D80" s="78" t="s">
        <v>193</v>
      </c>
      <c r="E80" s="120"/>
      <c r="F80" s="117" t="s">
        <v>197</v>
      </c>
      <c r="G80" s="71" t="s">
        <v>198</v>
      </c>
      <c r="H80" s="71" t="s">
        <v>199</v>
      </c>
      <c r="I80" s="71" t="s">
        <v>17</v>
      </c>
      <c r="J80" s="70">
        <v>45</v>
      </c>
      <c r="K80" s="109">
        <f t="shared" si="2"/>
        <v>46.800000000000004</v>
      </c>
      <c r="L80" s="70">
        <v>72</v>
      </c>
      <c r="M80" s="70"/>
    </row>
    <row r="81" spans="1:13" ht="93" customHeight="1" x14ac:dyDescent="0.15">
      <c r="A81" s="120">
        <v>78</v>
      </c>
      <c r="B81" s="120"/>
      <c r="C81" s="120"/>
      <c r="D81" s="78" t="s">
        <v>200</v>
      </c>
      <c r="E81" s="120" t="s">
        <v>88</v>
      </c>
      <c r="F81" s="117" t="s">
        <v>201</v>
      </c>
      <c r="G81" s="71" t="s">
        <v>195</v>
      </c>
      <c r="H81" s="71" t="s">
        <v>196</v>
      </c>
      <c r="I81" s="71" t="s">
        <v>54</v>
      </c>
      <c r="J81" s="70"/>
      <c r="K81" s="109">
        <f t="shared" si="2"/>
        <v>0</v>
      </c>
      <c r="L81" s="70">
        <v>6</v>
      </c>
      <c r="M81" s="70"/>
    </row>
    <row r="82" spans="1:13" ht="93" customHeight="1" x14ac:dyDescent="0.15">
      <c r="A82" s="120"/>
      <c r="B82" s="120"/>
      <c r="C82" s="120"/>
      <c r="D82" s="78" t="s">
        <v>200</v>
      </c>
      <c r="E82" s="120"/>
      <c r="F82" s="117" t="s">
        <v>202</v>
      </c>
      <c r="G82" s="71" t="s">
        <v>198</v>
      </c>
      <c r="H82" s="71" t="s">
        <v>199</v>
      </c>
      <c r="I82" s="71" t="s">
        <v>17</v>
      </c>
      <c r="J82" s="70">
        <v>45</v>
      </c>
      <c r="K82" s="109">
        <f t="shared" si="2"/>
        <v>46.800000000000004</v>
      </c>
      <c r="L82" s="70">
        <v>72</v>
      </c>
      <c r="M82" s="70"/>
    </row>
    <row r="83" spans="1:13" ht="93" customHeight="1" x14ac:dyDescent="0.15">
      <c r="A83" s="120">
        <v>79</v>
      </c>
      <c r="B83" s="120"/>
      <c r="C83" s="120"/>
      <c r="D83" s="78" t="s">
        <v>203</v>
      </c>
      <c r="E83" s="120" t="s">
        <v>88</v>
      </c>
      <c r="F83" s="117" t="s">
        <v>204</v>
      </c>
      <c r="G83" s="71" t="s">
        <v>195</v>
      </c>
      <c r="H83" s="71" t="s">
        <v>196</v>
      </c>
      <c r="I83" s="71" t="s">
        <v>54</v>
      </c>
      <c r="J83" s="70"/>
      <c r="K83" s="109">
        <f t="shared" si="2"/>
        <v>0</v>
      </c>
      <c r="L83" s="70">
        <v>6</v>
      </c>
      <c r="M83" s="70"/>
    </row>
    <row r="84" spans="1:13" ht="93" customHeight="1" x14ac:dyDescent="0.15">
      <c r="A84" s="120"/>
      <c r="B84" s="120"/>
      <c r="C84" s="120"/>
      <c r="D84" s="78" t="s">
        <v>203</v>
      </c>
      <c r="E84" s="120"/>
      <c r="F84" s="117" t="s">
        <v>205</v>
      </c>
      <c r="G84" s="71" t="s">
        <v>198</v>
      </c>
      <c r="H84" s="71" t="s">
        <v>199</v>
      </c>
      <c r="I84" s="71" t="s">
        <v>17</v>
      </c>
      <c r="J84" s="70">
        <v>45</v>
      </c>
      <c r="K84" s="109">
        <f t="shared" si="2"/>
        <v>46.800000000000004</v>
      </c>
      <c r="L84" s="70">
        <v>72</v>
      </c>
      <c r="M84" s="70"/>
    </row>
    <row r="85" spans="1:13" ht="93" customHeight="1" x14ac:dyDescent="0.15">
      <c r="A85" s="120">
        <v>80</v>
      </c>
      <c r="B85" s="120"/>
      <c r="C85" s="120"/>
      <c r="D85" s="78" t="s">
        <v>206</v>
      </c>
      <c r="E85" s="120" t="s">
        <v>88</v>
      </c>
      <c r="F85" s="117" t="s">
        <v>207</v>
      </c>
      <c r="G85" s="71" t="s">
        <v>208</v>
      </c>
      <c r="H85" s="71" t="s">
        <v>209</v>
      </c>
      <c r="I85" s="71" t="s">
        <v>54</v>
      </c>
      <c r="J85" s="70"/>
      <c r="K85" s="109">
        <f t="shared" si="2"/>
        <v>0</v>
      </c>
      <c r="L85" s="70">
        <v>8</v>
      </c>
      <c r="M85" s="70"/>
    </row>
    <row r="86" spans="1:13" ht="93" customHeight="1" x14ac:dyDescent="0.15">
      <c r="A86" s="120"/>
      <c r="B86" s="120"/>
      <c r="C86" s="120"/>
      <c r="D86" s="78" t="s">
        <v>206</v>
      </c>
      <c r="E86" s="120"/>
      <c r="F86" s="117" t="s">
        <v>210</v>
      </c>
      <c r="G86" s="71" t="s">
        <v>209</v>
      </c>
      <c r="H86" s="71" t="s">
        <v>211</v>
      </c>
      <c r="I86" s="71" t="s">
        <v>17</v>
      </c>
      <c r="J86" s="70">
        <v>30</v>
      </c>
      <c r="K86" s="109">
        <f t="shared" si="2"/>
        <v>31.200000000000003</v>
      </c>
      <c r="L86" s="70">
        <v>96</v>
      </c>
      <c r="M86" s="70"/>
    </row>
    <row r="87" spans="1:13" ht="93" customHeight="1" x14ac:dyDescent="0.15">
      <c r="A87" s="120">
        <v>81</v>
      </c>
      <c r="B87" s="120"/>
      <c r="C87" s="120"/>
      <c r="D87" s="78" t="s">
        <v>212</v>
      </c>
      <c r="E87" s="120" t="s">
        <v>88</v>
      </c>
      <c r="F87" s="117" t="s">
        <v>213</v>
      </c>
      <c r="G87" s="71" t="s">
        <v>208</v>
      </c>
      <c r="H87" s="71" t="s">
        <v>209</v>
      </c>
      <c r="I87" s="71" t="s">
        <v>54</v>
      </c>
      <c r="J87" s="70"/>
      <c r="K87" s="109">
        <f t="shared" si="2"/>
        <v>0</v>
      </c>
      <c r="L87" s="70">
        <v>8</v>
      </c>
      <c r="M87" s="70"/>
    </row>
    <row r="88" spans="1:13" ht="93" customHeight="1" x14ac:dyDescent="0.15">
      <c r="A88" s="120"/>
      <c r="B88" s="120"/>
      <c r="C88" s="120"/>
      <c r="D88" s="78" t="s">
        <v>212</v>
      </c>
      <c r="E88" s="120"/>
      <c r="F88" s="117" t="s">
        <v>214</v>
      </c>
      <c r="G88" s="71" t="s">
        <v>209</v>
      </c>
      <c r="H88" s="71" t="s">
        <v>211</v>
      </c>
      <c r="I88" s="71" t="s">
        <v>17</v>
      </c>
      <c r="J88" s="70">
        <v>30</v>
      </c>
      <c r="K88" s="109">
        <f t="shared" si="2"/>
        <v>31.200000000000003</v>
      </c>
      <c r="L88" s="70">
        <v>96</v>
      </c>
      <c r="M88" s="70"/>
    </row>
    <row r="89" spans="1:13" ht="93" customHeight="1" x14ac:dyDescent="0.15">
      <c r="A89" s="120">
        <v>82</v>
      </c>
      <c r="B89" s="120"/>
      <c r="C89" s="120"/>
      <c r="D89" s="78" t="s">
        <v>215</v>
      </c>
      <c r="E89" s="120" t="s">
        <v>88</v>
      </c>
      <c r="F89" s="117" t="s">
        <v>216</v>
      </c>
      <c r="G89" s="71" t="s">
        <v>208</v>
      </c>
      <c r="H89" s="71" t="s">
        <v>209</v>
      </c>
      <c r="I89" s="71" t="s">
        <v>54</v>
      </c>
      <c r="J89" s="70"/>
      <c r="K89" s="109">
        <f t="shared" si="2"/>
        <v>0</v>
      </c>
      <c r="L89" s="70">
        <v>8</v>
      </c>
      <c r="M89" s="70"/>
    </row>
    <row r="90" spans="1:13" ht="93" customHeight="1" x14ac:dyDescent="0.15">
      <c r="A90" s="120"/>
      <c r="B90" s="120"/>
      <c r="C90" s="120"/>
      <c r="D90" s="78" t="s">
        <v>215</v>
      </c>
      <c r="E90" s="120"/>
      <c r="F90" s="117" t="s">
        <v>217</v>
      </c>
      <c r="G90" s="71" t="s">
        <v>209</v>
      </c>
      <c r="H90" s="71" t="s">
        <v>211</v>
      </c>
      <c r="I90" s="71" t="s">
        <v>17</v>
      </c>
      <c r="J90" s="70">
        <v>30</v>
      </c>
      <c r="K90" s="109">
        <f t="shared" si="2"/>
        <v>31.200000000000003</v>
      </c>
      <c r="L90" s="70">
        <v>96</v>
      </c>
      <c r="M90" s="70"/>
    </row>
    <row r="91" spans="1:13" ht="93" customHeight="1" x14ac:dyDescent="0.15">
      <c r="A91" s="71">
        <v>83</v>
      </c>
      <c r="B91" s="71"/>
      <c r="C91" s="71"/>
      <c r="D91" s="78" t="s">
        <v>218</v>
      </c>
      <c r="E91" s="71" t="s">
        <v>88</v>
      </c>
      <c r="F91" s="117" t="s">
        <v>219</v>
      </c>
      <c r="G91" s="71" t="s">
        <v>220</v>
      </c>
      <c r="H91" s="71">
        <v>8</v>
      </c>
      <c r="I91" s="71" t="s">
        <v>54</v>
      </c>
      <c r="J91" s="70">
        <v>22</v>
      </c>
      <c r="K91" s="109">
        <f t="shared" si="2"/>
        <v>22.880000000000003</v>
      </c>
      <c r="L91" s="70">
        <v>39</v>
      </c>
      <c r="M91" s="70"/>
    </row>
    <row r="92" spans="1:13" ht="93" customHeight="1" x14ac:dyDescent="0.15">
      <c r="A92" s="71">
        <v>84</v>
      </c>
      <c r="B92" s="71"/>
      <c r="C92" s="71"/>
      <c r="D92" s="78" t="s">
        <v>221</v>
      </c>
      <c r="E92" s="71" t="s">
        <v>88</v>
      </c>
      <c r="F92" s="117" t="s">
        <v>222</v>
      </c>
      <c r="G92" s="71" t="s">
        <v>223</v>
      </c>
      <c r="H92" s="71">
        <v>24</v>
      </c>
      <c r="I92" s="71" t="s">
        <v>54</v>
      </c>
      <c r="J92" s="70">
        <v>19.8</v>
      </c>
      <c r="K92" s="109">
        <f t="shared" si="2"/>
        <v>20.592000000000002</v>
      </c>
      <c r="L92" s="70">
        <v>39.799999999999997</v>
      </c>
      <c r="M92" s="70"/>
    </row>
    <row r="93" spans="1:13" ht="93" customHeight="1" x14ac:dyDescent="0.15">
      <c r="A93" s="71">
        <v>85</v>
      </c>
      <c r="B93" s="71"/>
      <c r="C93" s="71"/>
      <c r="D93" s="78" t="s">
        <v>224</v>
      </c>
      <c r="E93" s="71" t="s">
        <v>88</v>
      </c>
      <c r="F93" s="117" t="s">
        <v>225</v>
      </c>
      <c r="G93" s="71" t="s">
        <v>226</v>
      </c>
      <c r="H93" s="71">
        <v>24</v>
      </c>
      <c r="I93" s="71" t="s">
        <v>54</v>
      </c>
      <c r="J93" s="70">
        <v>19.8</v>
      </c>
      <c r="K93" s="109">
        <f t="shared" si="2"/>
        <v>20.592000000000002</v>
      </c>
      <c r="L93" s="70">
        <v>39.799999999999997</v>
      </c>
      <c r="M93" s="70"/>
    </row>
    <row r="94" spans="1:13" ht="93" customHeight="1" x14ac:dyDescent="0.15">
      <c r="A94" s="71">
        <v>86</v>
      </c>
      <c r="B94" s="71"/>
      <c r="C94" s="71"/>
      <c r="D94" s="78" t="s">
        <v>227</v>
      </c>
      <c r="E94" s="71" t="s">
        <v>88</v>
      </c>
      <c r="F94" s="117" t="s">
        <v>228</v>
      </c>
      <c r="G94" s="71" t="s">
        <v>226</v>
      </c>
      <c r="H94" s="71">
        <v>24</v>
      </c>
      <c r="I94" s="71" t="s">
        <v>54</v>
      </c>
      <c r="J94" s="70">
        <v>19.8</v>
      </c>
      <c r="K94" s="109">
        <f t="shared" si="2"/>
        <v>20.592000000000002</v>
      </c>
      <c r="L94" s="70">
        <v>39.799999999999997</v>
      </c>
      <c r="M94" s="70"/>
    </row>
    <row r="95" spans="1:13" ht="93" customHeight="1" x14ac:dyDescent="0.15">
      <c r="A95" s="71">
        <v>87</v>
      </c>
      <c r="B95" s="71"/>
      <c r="C95" s="71"/>
      <c r="D95" s="78" t="s">
        <v>229</v>
      </c>
      <c r="E95" s="71" t="s">
        <v>82</v>
      </c>
      <c r="F95" s="117" t="s">
        <v>230</v>
      </c>
      <c r="G95" s="71" t="s">
        <v>231</v>
      </c>
      <c r="H95" s="71">
        <v>60</v>
      </c>
      <c r="I95" s="71" t="s">
        <v>54</v>
      </c>
      <c r="J95" s="70">
        <v>5.5</v>
      </c>
      <c r="K95" s="109">
        <f t="shared" si="2"/>
        <v>5.7200000000000006</v>
      </c>
      <c r="L95" s="70">
        <v>12</v>
      </c>
      <c r="M95" s="70"/>
    </row>
    <row r="96" spans="1:13" ht="99" customHeight="1" x14ac:dyDescent="0.15">
      <c r="A96" s="124" t="s">
        <v>232</v>
      </c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</row>
    <row r="97" spans="1:13" ht="38.1" customHeight="1" x14ac:dyDescent="0.15">
      <c r="A97" s="112"/>
      <c r="B97" s="112"/>
      <c r="C97" s="112"/>
      <c r="D97" s="112"/>
      <c r="E97" s="112"/>
      <c r="F97" s="112"/>
      <c r="G97" s="112"/>
      <c r="H97" s="112"/>
      <c r="I97" s="112"/>
      <c r="J97" s="125" t="s">
        <v>233</v>
      </c>
      <c r="K97" s="125"/>
      <c r="L97" s="125"/>
      <c r="M97" s="125"/>
    </row>
    <row r="98" spans="1:13" ht="15" customHeight="1" x14ac:dyDescent="0.15">
      <c r="A98" s="113"/>
      <c r="B98" s="114"/>
      <c r="C98" s="114"/>
      <c r="D98" s="114"/>
      <c r="E98" s="114"/>
      <c r="F98" s="114"/>
      <c r="G98" s="114"/>
      <c r="H98" s="114"/>
      <c r="I98" s="114"/>
    </row>
    <row r="99" spans="1:13" ht="15" customHeight="1" x14ac:dyDescent="0.15">
      <c r="A99" s="113"/>
      <c r="B99" s="114"/>
      <c r="C99" s="114"/>
      <c r="D99" s="114"/>
      <c r="E99" s="114"/>
      <c r="F99" s="114"/>
      <c r="G99" s="114"/>
      <c r="H99" s="114"/>
      <c r="I99" s="114"/>
    </row>
    <row r="100" spans="1:13" ht="15" customHeight="1" x14ac:dyDescent="0.15"/>
    <row r="101" spans="1:13" ht="15" customHeight="1" x14ac:dyDescent="0.15"/>
    <row r="102" spans="1:13" ht="15" customHeight="1" x14ac:dyDescent="0.15"/>
    <row r="103" spans="1:13" ht="15" customHeight="1" x14ac:dyDescent="0.15"/>
    <row r="104" spans="1:13" ht="15" customHeight="1" x14ac:dyDescent="0.15"/>
    <row r="105" spans="1:13" ht="15" customHeight="1" x14ac:dyDescent="0.15"/>
    <row r="106" spans="1:13" ht="15" customHeight="1" x14ac:dyDescent="0.15"/>
    <row r="107" spans="1:13" ht="15" customHeight="1" x14ac:dyDescent="0.15"/>
    <row r="108" spans="1:13" ht="15" customHeight="1" x14ac:dyDescent="0.15"/>
    <row r="109" spans="1:13" ht="15" customHeight="1" x14ac:dyDescent="0.15"/>
    <row r="110" spans="1:13" ht="15" customHeight="1" x14ac:dyDescent="0.15"/>
    <row r="111" spans="1:13" ht="15" customHeight="1" x14ac:dyDescent="0.15"/>
    <row r="112" spans="1:13" ht="15" customHeight="1" x14ac:dyDescent="0.15"/>
  </sheetData>
  <mergeCells count="28">
    <mergeCell ref="A1:M1"/>
    <mergeCell ref="B2:C2"/>
    <mergeCell ref="A96:M96"/>
    <mergeCell ref="J97:M97"/>
    <mergeCell ref="A79:A80"/>
    <mergeCell ref="A81:A82"/>
    <mergeCell ref="A83:A84"/>
    <mergeCell ref="A85:A86"/>
    <mergeCell ref="A87:A88"/>
    <mergeCell ref="A89:A90"/>
    <mergeCell ref="B79:B80"/>
    <mergeCell ref="B81:B82"/>
    <mergeCell ref="B83:B84"/>
    <mergeCell ref="B85:B86"/>
    <mergeCell ref="B87:B88"/>
    <mergeCell ref="B89:B90"/>
    <mergeCell ref="C89:C90"/>
    <mergeCell ref="E79:E80"/>
    <mergeCell ref="E81:E82"/>
    <mergeCell ref="E83:E84"/>
    <mergeCell ref="E85:E86"/>
    <mergeCell ref="E87:E88"/>
    <mergeCell ref="E89:E90"/>
    <mergeCell ref="C79:C80"/>
    <mergeCell ref="C81:C82"/>
    <mergeCell ref="C83:C84"/>
    <mergeCell ref="C85:C86"/>
    <mergeCell ref="C87:C88"/>
  </mergeCells>
  <phoneticPr fontId="25" type="noConversion"/>
  <pageMargins left="0.35416666666666702" right="0.156944444444444" top="0.47222222222222199" bottom="0.35416666666666702" header="0.5" footer="0.5"/>
  <pageSetup paperSize="9" scale="4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7"/>
  <sheetViews>
    <sheetView zoomScale="85" zoomScaleNormal="85" workbookViewId="0">
      <pane xSplit="1" ySplit="3" topLeftCell="B4" activePane="bottomRight" state="frozen"/>
      <selection pane="topRight"/>
      <selection pane="bottomLeft"/>
      <selection pane="bottomRight" activeCell="B84" sqref="B84"/>
    </sheetView>
  </sheetViews>
  <sheetFormatPr defaultColWidth="9" defaultRowHeight="14.25" x14ac:dyDescent="0.15"/>
  <cols>
    <col min="1" max="1" width="18.125" style="67" customWidth="1"/>
    <col min="2" max="2" width="67.5" style="67" customWidth="1"/>
    <col min="3" max="3" width="24.25" style="67" customWidth="1"/>
    <col min="4" max="4" width="11.5" style="68" customWidth="1"/>
    <col min="5" max="5" width="14.25" style="67" hidden="1" customWidth="1"/>
    <col min="6" max="6" width="24.25" style="67" hidden="1" customWidth="1"/>
    <col min="7" max="7" width="19.875" style="67" customWidth="1"/>
    <col min="8" max="9" width="14" style="67" customWidth="1"/>
    <col min="10" max="10" width="14" style="64" customWidth="1"/>
    <col min="11" max="11" width="17.75" style="66" customWidth="1"/>
    <col min="12" max="12" width="18.125" style="64" customWidth="1"/>
    <col min="13" max="13" width="16.5" style="66" customWidth="1"/>
    <col min="14" max="14" width="20.25" style="64" customWidth="1"/>
    <col min="15" max="15" width="16.5" style="64" customWidth="1"/>
    <col min="16" max="16384" width="9" style="64"/>
  </cols>
  <sheetData>
    <row r="1" spans="1:15" s="63" customFormat="1" ht="51" customHeight="1" x14ac:dyDescent="0.1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1"/>
      <c r="N1" s="130"/>
      <c r="O1" s="130"/>
    </row>
    <row r="2" spans="1:15" s="63" customFormat="1" ht="45.95" customHeight="1" x14ac:dyDescent="0.15">
      <c r="A2" s="69" t="s">
        <v>234</v>
      </c>
      <c r="B2" s="132"/>
      <c r="C2" s="132"/>
      <c r="D2" s="132"/>
      <c r="E2" s="133"/>
      <c r="F2" s="132"/>
      <c r="G2" s="133"/>
      <c r="H2" s="120" t="s">
        <v>235</v>
      </c>
      <c r="I2" s="120"/>
      <c r="J2" s="120"/>
      <c r="K2" s="134" t="s">
        <v>236</v>
      </c>
      <c r="L2" s="120"/>
      <c r="M2" s="135"/>
      <c r="N2" s="120"/>
      <c r="O2" s="120"/>
    </row>
    <row r="3" spans="1:15" ht="30" customHeight="1" x14ac:dyDescent="0.15">
      <c r="A3" s="72" t="s">
        <v>237</v>
      </c>
      <c r="B3" s="72" t="s">
        <v>238</v>
      </c>
      <c r="C3" s="72" t="s">
        <v>239</v>
      </c>
      <c r="D3" s="73" t="s">
        <v>240</v>
      </c>
      <c r="E3" s="74" t="s">
        <v>4</v>
      </c>
      <c r="F3" s="74" t="s">
        <v>5</v>
      </c>
      <c r="G3" s="74" t="s">
        <v>7</v>
      </c>
      <c r="H3" s="70" t="s">
        <v>9</v>
      </c>
      <c r="I3" s="70" t="s">
        <v>241</v>
      </c>
      <c r="J3" s="70" t="s">
        <v>242</v>
      </c>
      <c r="K3" s="80" t="s">
        <v>243</v>
      </c>
      <c r="L3" s="70" t="s">
        <v>244</v>
      </c>
      <c r="M3" s="80" t="s">
        <v>245</v>
      </c>
      <c r="N3" s="70" t="s">
        <v>246</v>
      </c>
      <c r="O3" s="71" t="s">
        <v>12</v>
      </c>
    </row>
    <row r="4" spans="1:15" s="65" customFormat="1" ht="30" hidden="1" customHeight="1" x14ac:dyDescent="0.15">
      <c r="A4" s="75"/>
      <c r="B4" s="75"/>
      <c r="C4" s="75"/>
      <c r="D4" s="76"/>
      <c r="E4" s="74"/>
      <c r="F4" s="74"/>
      <c r="G4" s="74"/>
      <c r="H4" s="70"/>
      <c r="I4" s="70"/>
      <c r="J4" s="70"/>
      <c r="K4" s="80"/>
      <c r="L4" s="70"/>
      <c r="M4" s="80"/>
      <c r="N4" s="70"/>
      <c r="O4" s="71"/>
    </row>
    <row r="5" spans="1:15" s="66" customFormat="1" ht="30" customHeight="1" x14ac:dyDescent="0.15">
      <c r="A5" s="69" t="s">
        <v>247</v>
      </c>
      <c r="B5" s="77" t="s">
        <v>248</v>
      </c>
      <c r="C5" s="71" t="s">
        <v>16</v>
      </c>
      <c r="D5" s="71" t="s">
        <v>17</v>
      </c>
      <c r="E5" s="71" t="s">
        <v>14</v>
      </c>
      <c r="F5" s="78" t="s">
        <v>15</v>
      </c>
      <c r="G5" s="71">
        <v>24</v>
      </c>
      <c r="H5" s="70">
        <v>19</v>
      </c>
      <c r="I5" s="70">
        <f t="shared" ref="I5:I16" si="0">H5*1.04</f>
        <v>19.760000000000002</v>
      </c>
      <c r="J5" s="70">
        <v>38</v>
      </c>
      <c r="K5" s="90"/>
      <c r="L5" s="70">
        <f t="shared" ref="L5:L16" si="1">H5*K5</f>
        <v>0</v>
      </c>
      <c r="M5" s="80"/>
      <c r="N5" s="70">
        <f t="shared" ref="N5:N16" si="2">H5*M5</f>
        <v>0</v>
      </c>
      <c r="O5" s="71"/>
    </row>
    <row r="6" spans="1:15" ht="30" customHeight="1" x14ac:dyDescent="0.15">
      <c r="A6" s="69" t="s">
        <v>249</v>
      </c>
      <c r="B6" s="77" t="s">
        <v>250</v>
      </c>
      <c r="C6" s="71" t="s">
        <v>20</v>
      </c>
      <c r="D6" s="71" t="s">
        <v>17</v>
      </c>
      <c r="E6" s="71" t="s">
        <v>14</v>
      </c>
      <c r="F6" s="78" t="s">
        <v>19</v>
      </c>
      <c r="G6" s="71">
        <v>40</v>
      </c>
      <c r="H6" s="70">
        <v>16</v>
      </c>
      <c r="I6" s="70">
        <f t="shared" si="0"/>
        <v>16.64</v>
      </c>
      <c r="J6" s="70">
        <v>32</v>
      </c>
      <c r="K6" s="90"/>
      <c r="L6" s="70">
        <f t="shared" si="1"/>
        <v>0</v>
      </c>
      <c r="M6" s="80"/>
      <c r="N6" s="70">
        <f t="shared" si="2"/>
        <v>0</v>
      </c>
      <c r="O6" s="71"/>
    </row>
    <row r="7" spans="1:15" ht="30" customHeight="1" x14ac:dyDescent="0.15">
      <c r="A7" s="69" t="s">
        <v>251</v>
      </c>
      <c r="B7" s="77" t="s">
        <v>252</v>
      </c>
      <c r="C7" s="71" t="s">
        <v>23</v>
      </c>
      <c r="D7" s="71" t="s">
        <v>17</v>
      </c>
      <c r="E7" s="71" t="s">
        <v>14</v>
      </c>
      <c r="F7" s="78" t="s">
        <v>22</v>
      </c>
      <c r="G7" s="71">
        <v>40</v>
      </c>
      <c r="H7" s="70">
        <v>14</v>
      </c>
      <c r="I7" s="70">
        <f t="shared" si="0"/>
        <v>14.56</v>
      </c>
      <c r="J7" s="70">
        <v>28</v>
      </c>
      <c r="K7" s="91"/>
      <c r="L7" s="70">
        <f t="shared" si="1"/>
        <v>0</v>
      </c>
      <c r="M7" s="80"/>
      <c r="N7" s="70">
        <f t="shared" si="2"/>
        <v>0</v>
      </c>
      <c r="O7" s="71"/>
    </row>
    <row r="8" spans="1:15" ht="30" customHeight="1" x14ac:dyDescent="0.15">
      <c r="A8" s="69" t="s">
        <v>253</v>
      </c>
      <c r="B8" s="77" t="s">
        <v>254</v>
      </c>
      <c r="C8" s="71" t="s">
        <v>255</v>
      </c>
      <c r="D8" s="71" t="s">
        <v>17</v>
      </c>
      <c r="E8" s="71" t="s">
        <v>14</v>
      </c>
      <c r="F8" s="116" t="s">
        <v>25</v>
      </c>
      <c r="G8" s="71">
        <v>32</v>
      </c>
      <c r="H8" s="70">
        <v>15</v>
      </c>
      <c r="I8" s="70">
        <f t="shared" si="0"/>
        <v>15.600000000000001</v>
      </c>
      <c r="J8" s="70">
        <v>30</v>
      </c>
      <c r="K8" s="91"/>
      <c r="L8" s="70">
        <f t="shared" si="1"/>
        <v>0</v>
      </c>
      <c r="M8" s="80"/>
      <c r="N8" s="70">
        <f t="shared" si="2"/>
        <v>0</v>
      </c>
      <c r="O8" s="71"/>
    </row>
    <row r="9" spans="1:15" ht="30" customHeight="1" x14ac:dyDescent="0.15">
      <c r="A9" s="69" t="s">
        <v>256</v>
      </c>
      <c r="B9" s="77" t="s">
        <v>257</v>
      </c>
      <c r="C9" s="71" t="s">
        <v>23</v>
      </c>
      <c r="D9" s="71" t="s">
        <v>17</v>
      </c>
      <c r="E9" s="71" t="s">
        <v>14</v>
      </c>
      <c r="F9" s="78" t="s">
        <v>28</v>
      </c>
      <c r="G9" s="71">
        <v>48</v>
      </c>
      <c r="H9" s="70">
        <v>13</v>
      </c>
      <c r="I9" s="70">
        <f t="shared" si="0"/>
        <v>13.52</v>
      </c>
      <c r="J9" s="70">
        <v>26</v>
      </c>
      <c r="K9" s="92"/>
      <c r="L9" s="70">
        <f t="shared" si="1"/>
        <v>0</v>
      </c>
      <c r="M9" s="80"/>
      <c r="N9" s="70">
        <f t="shared" si="2"/>
        <v>0</v>
      </c>
      <c r="O9" s="71"/>
    </row>
    <row r="10" spans="1:15" ht="30" customHeight="1" x14ac:dyDescent="0.15">
      <c r="A10" s="69" t="s">
        <v>258</v>
      </c>
      <c r="B10" s="77" t="s">
        <v>259</v>
      </c>
      <c r="C10" s="71" t="s">
        <v>255</v>
      </c>
      <c r="D10" s="71" t="s">
        <v>32</v>
      </c>
      <c r="E10" s="71" t="s">
        <v>14</v>
      </c>
      <c r="F10" s="117" t="s">
        <v>30</v>
      </c>
      <c r="G10" s="71">
        <v>70</v>
      </c>
      <c r="H10" s="70">
        <v>10</v>
      </c>
      <c r="I10" s="70">
        <f t="shared" si="0"/>
        <v>10.4</v>
      </c>
      <c r="J10" s="70">
        <v>20</v>
      </c>
      <c r="K10" s="90"/>
      <c r="L10" s="70">
        <f t="shared" si="1"/>
        <v>0</v>
      </c>
      <c r="M10" s="80"/>
      <c r="N10" s="70">
        <f t="shared" si="2"/>
        <v>0</v>
      </c>
      <c r="O10" s="71"/>
    </row>
    <row r="11" spans="1:15" ht="30" customHeight="1" x14ac:dyDescent="0.15">
      <c r="A11" s="69" t="s">
        <v>260</v>
      </c>
      <c r="B11" s="77" t="s">
        <v>261</v>
      </c>
      <c r="C11" s="71" t="s">
        <v>35</v>
      </c>
      <c r="D11" s="71" t="s">
        <v>36</v>
      </c>
      <c r="E11" s="71" t="s">
        <v>14</v>
      </c>
      <c r="F11" s="71" t="s">
        <v>34</v>
      </c>
      <c r="G11" s="71">
        <v>48</v>
      </c>
      <c r="H11" s="70">
        <v>16</v>
      </c>
      <c r="I11" s="70">
        <f t="shared" si="0"/>
        <v>16.64</v>
      </c>
      <c r="J11" s="70">
        <v>32</v>
      </c>
      <c r="K11" s="90"/>
      <c r="L11" s="70">
        <f t="shared" si="1"/>
        <v>0</v>
      </c>
      <c r="M11" s="80"/>
      <c r="N11" s="70">
        <f t="shared" si="2"/>
        <v>0</v>
      </c>
      <c r="O11" s="71"/>
    </row>
    <row r="12" spans="1:15" ht="30" customHeight="1" x14ac:dyDescent="0.15">
      <c r="A12" s="69" t="s">
        <v>262</v>
      </c>
      <c r="B12" s="77" t="s">
        <v>263</v>
      </c>
      <c r="C12" s="71" t="s">
        <v>264</v>
      </c>
      <c r="D12" s="71" t="s">
        <v>36</v>
      </c>
      <c r="E12" s="71" t="s">
        <v>14</v>
      </c>
      <c r="F12" s="71" t="s">
        <v>38</v>
      </c>
      <c r="G12" s="71">
        <v>48</v>
      </c>
      <c r="H12" s="70">
        <v>16</v>
      </c>
      <c r="I12" s="70">
        <f t="shared" si="0"/>
        <v>16.64</v>
      </c>
      <c r="J12" s="70">
        <v>32</v>
      </c>
      <c r="K12" s="90"/>
      <c r="L12" s="70">
        <f t="shared" si="1"/>
        <v>0</v>
      </c>
      <c r="M12" s="80"/>
      <c r="N12" s="70">
        <f t="shared" si="2"/>
        <v>0</v>
      </c>
      <c r="O12" s="71"/>
    </row>
    <row r="13" spans="1:15" ht="30" customHeight="1" x14ac:dyDescent="0.15">
      <c r="A13" s="69" t="s">
        <v>265</v>
      </c>
      <c r="B13" s="77" t="s">
        <v>266</v>
      </c>
      <c r="C13" s="71" t="s">
        <v>35</v>
      </c>
      <c r="D13" s="71" t="s">
        <v>36</v>
      </c>
      <c r="E13" s="71" t="s">
        <v>14</v>
      </c>
      <c r="F13" s="117" t="s">
        <v>41</v>
      </c>
      <c r="G13" s="71">
        <v>48</v>
      </c>
      <c r="H13" s="70">
        <v>16</v>
      </c>
      <c r="I13" s="70">
        <f t="shared" si="0"/>
        <v>16.64</v>
      </c>
      <c r="J13" s="70">
        <v>32</v>
      </c>
      <c r="K13" s="90"/>
      <c r="L13" s="70">
        <f t="shared" si="1"/>
        <v>0</v>
      </c>
      <c r="M13" s="80"/>
      <c r="N13" s="70">
        <f t="shared" si="2"/>
        <v>0</v>
      </c>
      <c r="O13" s="71"/>
    </row>
    <row r="14" spans="1:15" ht="30" customHeight="1" x14ac:dyDescent="0.15">
      <c r="A14" s="69" t="s">
        <v>267</v>
      </c>
      <c r="B14" s="77" t="s">
        <v>268</v>
      </c>
      <c r="C14" s="71" t="s">
        <v>44</v>
      </c>
      <c r="D14" s="71" t="s">
        <v>36</v>
      </c>
      <c r="E14" s="71" t="s">
        <v>14</v>
      </c>
      <c r="F14" s="71" t="s">
        <v>43</v>
      </c>
      <c r="G14" s="71">
        <v>48</v>
      </c>
      <c r="H14" s="70">
        <v>16</v>
      </c>
      <c r="I14" s="70">
        <f t="shared" si="0"/>
        <v>16.64</v>
      </c>
      <c r="J14" s="70">
        <v>28.8</v>
      </c>
      <c r="K14" s="90"/>
      <c r="L14" s="70">
        <f t="shared" si="1"/>
        <v>0</v>
      </c>
      <c r="M14" s="80"/>
      <c r="N14" s="70">
        <f t="shared" si="2"/>
        <v>0</v>
      </c>
      <c r="O14" s="71"/>
    </row>
    <row r="15" spans="1:15" ht="30" customHeight="1" x14ac:dyDescent="0.15">
      <c r="A15" s="69" t="s">
        <v>269</v>
      </c>
      <c r="B15" s="77" t="s">
        <v>270</v>
      </c>
      <c r="C15" s="71" t="s">
        <v>44</v>
      </c>
      <c r="D15" s="71" t="s">
        <v>36</v>
      </c>
      <c r="E15" s="71" t="s">
        <v>14</v>
      </c>
      <c r="F15" s="71" t="s">
        <v>46</v>
      </c>
      <c r="G15" s="71">
        <v>48</v>
      </c>
      <c r="H15" s="70">
        <v>16</v>
      </c>
      <c r="I15" s="70">
        <f t="shared" si="0"/>
        <v>16.64</v>
      </c>
      <c r="J15" s="70">
        <v>28.8</v>
      </c>
      <c r="K15" s="90"/>
      <c r="L15" s="70">
        <f t="shared" si="1"/>
        <v>0</v>
      </c>
      <c r="M15" s="80"/>
      <c r="N15" s="70">
        <f t="shared" si="2"/>
        <v>0</v>
      </c>
      <c r="O15" s="71"/>
    </row>
    <row r="16" spans="1:15" ht="30" customHeight="1" x14ac:dyDescent="0.15">
      <c r="A16" s="69" t="s">
        <v>271</v>
      </c>
      <c r="B16" s="77" t="s">
        <v>272</v>
      </c>
      <c r="C16" s="71" t="s">
        <v>44</v>
      </c>
      <c r="D16" s="71" t="s">
        <v>36</v>
      </c>
      <c r="E16" s="71" t="s">
        <v>14</v>
      </c>
      <c r="F16" s="71" t="s">
        <v>48</v>
      </c>
      <c r="G16" s="71">
        <v>48</v>
      </c>
      <c r="H16" s="70">
        <v>16</v>
      </c>
      <c r="I16" s="70">
        <f t="shared" si="0"/>
        <v>16.64</v>
      </c>
      <c r="J16" s="70">
        <v>28.8</v>
      </c>
      <c r="K16" s="90"/>
      <c r="L16" s="70">
        <f t="shared" si="1"/>
        <v>0</v>
      </c>
      <c r="M16" s="80"/>
      <c r="N16" s="70">
        <f t="shared" si="2"/>
        <v>0</v>
      </c>
      <c r="O16" s="71"/>
    </row>
    <row r="17" spans="1:15" ht="30" customHeight="1" x14ac:dyDescent="0.15">
      <c r="A17" s="69" t="s">
        <v>273</v>
      </c>
      <c r="B17" s="77" t="s">
        <v>274</v>
      </c>
      <c r="C17" s="71" t="s">
        <v>51</v>
      </c>
      <c r="D17" s="71" t="s">
        <v>36</v>
      </c>
      <c r="E17" s="71" t="s">
        <v>14</v>
      </c>
      <c r="F17" s="71" t="s">
        <v>50</v>
      </c>
      <c r="G17" s="71">
        <v>24</v>
      </c>
      <c r="H17" s="70">
        <v>17</v>
      </c>
      <c r="I17" s="70">
        <f t="shared" ref="I17:I33" si="3">H17*1.04</f>
        <v>17.68</v>
      </c>
      <c r="J17" s="70">
        <v>34</v>
      </c>
      <c r="K17" s="90"/>
      <c r="L17" s="70">
        <f t="shared" ref="L17:L33" si="4">H17*K17</f>
        <v>0</v>
      </c>
      <c r="M17" s="80"/>
      <c r="N17" s="70">
        <f t="shared" ref="N17:N33" si="5">H17*M17</f>
        <v>0</v>
      </c>
      <c r="O17" s="71"/>
    </row>
    <row r="18" spans="1:15" ht="30" customHeight="1" x14ac:dyDescent="0.15">
      <c r="A18" s="69" t="s">
        <v>275</v>
      </c>
      <c r="B18" s="77" t="s">
        <v>276</v>
      </c>
      <c r="C18" s="71" t="s">
        <v>53</v>
      </c>
      <c r="D18" s="71" t="s">
        <v>32</v>
      </c>
      <c r="E18" s="71" t="s">
        <v>14</v>
      </c>
      <c r="F18" s="71" t="s">
        <v>52</v>
      </c>
      <c r="G18" s="71">
        <v>12</v>
      </c>
      <c r="H18" s="70">
        <v>30</v>
      </c>
      <c r="I18" s="70">
        <f t="shared" si="3"/>
        <v>31.200000000000003</v>
      </c>
      <c r="J18" s="70">
        <v>59</v>
      </c>
      <c r="K18" s="90"/>
      <c r="L18" s="70">
        <f t="shared" si="4"/>
        <v>0</v>
      </c>
      <c r="M18" s="80"/>
      <c r="N18" s="70">
        <f t="shared" si="5"/>
        <v>0</v>
      </c>
      <c r="O18" s="71"/>
    </row>
    <row r="19" spans="1:15" ht="30" customHeight="1" x14ac:dyDescent="0.15">
      <c r="A19" s="69" t="s">
        <v>277</v>
      </c>
      <c r="B19" s="77" t="s">
        <v>278</v>
      </c>
      <c r="C19" s="71" t="s">
        <v>35</v>
      </c>
      <c r="D19" s="71" t="s">
        <v>54</v>
      </c>
      <c r="E19" s="71" t="s">
        <v>14</v>
      </c>
      <c r="F19" s="71" t="s">
        <v>56</v>
      </c>
      <c r="G19" s="71">
        <v>100</v>
      </c>
      <c r="H19" s="70">
        <v>10</v>
      </c>
      <c r="I19" s="70">
        <f t="shared" si="3"/>
        <v>10.4</v>
      </c>
      <c r="J19" s="70">
        <v>20</v>
      </c>
      <c r="K19" s="90"/>
      <c r="L19" s="70">
        <f t="shared" si="4"/>
        <v>0</v>
      </c>
      <c r="M19" s="80"/>
      <c r="N19" s="70">
        <f t="shared" si="5"/>
        <v>0</v>
      </c>
      <c r="O19" s="71"/>
    </row>
    <row r="20" spans="1:15" ht="30" customHeight="1" x14ac:dyDescent="0.15">
      <c r="A20" s="69" t="s">
        <v>279</v>
      </c>
      <c r="B20" s="77" t="s">
        <v>280</v>
      </c>
      <c r="C20" s="71" t="s">
        <v>59</v>
      </c>
      <c r="D20" s="71" t="s">
        <v>36</v>
      </c>
      <c r="E20" s="71" t="s">
        <v>14</v>
      </c>
      <c r="F20" s="117" t="s">
        <v>58</v>
      </c>
      <c r="G20" s="71">
        <v>24</v>
      </c>
      <c r="H20" s="70">
        <v>20</v>
      </c>
      <c r="I20" s="70">
        <f t="shared" si="3"/>
        <v>20.8</v>
      </c>
      <c r="J20" s="70">
        <v>39.799999999999997</v>
      </c>
      <c r="K20" s="90"/>
      <c r="L20" s="70">
        <f t="shared" si="4"/>
        <v>0</v>
      </c>
      <c r="M20" s="80"/>
      <c r="N20" s="70">
        <f t="shared" si="5"/>
        <v>0</v>
      </c>
      <c r="O20" s="93" t="s">
        <v>281</v>
      </c>
    </row>
    <row r="21" spans="1:15" ht="30" customHeight="1" x14ac:dyDescent="0.15">
      <c r="A21" s="69" t="s">
        <v>282</v>
      </c>
      <c r="B21" s="79" t="s">
        <v>283</v>
      </c>
      <c r="C21" s="80" t="s">
        <v>59</v>
      </c>
      <c r="D21" s="80" t="s">
        <v>36</v>
      </c>
      <c r="E21" s="80" t="s">
        <v>14</v>
      </c>
      <c r="F21" s="80" t="s">
        <v>61</v>
      </c>
      <c r="G21" s="80">
        <v>24</v>
      </c>
      <c r="H21" s="70">
        <v>20</v>
      </c>
      <c r="I21" s="70">
        <f t="shared" si="3"/>
        <v>20.8</v>
      </c>
      <c r="J21" s="70">
        <v>39.799999999999997</v>
      </c>
      <c r="K21" s="90"/>
      <c r="L21" s="70">
        <f t="shared" si="4"/>
        <v>0</v>
      </c>
      <c r="M21" s="80"/>
      <c r="N21" s="70">
        <f t="shared" si="5"/>
        <v>0</v>
      </c>
      <c r="O21" s="93" t="s">
        <v>281</v>
      </c>
    </row>
    <row r="22" spans="1:15" ht="30" customHeight="1" x14ac:dyDescent="0.15">
      <c r="A22" s="69" t="s">
        <v>284</v>
      </c>
      <c r="B22" s="77" t="s">
        <v>285</v>
      </c>
      <c r="C22" s="71" t="s">
        <v>64</v>
      </c>
      <c r="D22" s="71" t="s">
        <v>32</v>
      </c>
      <c r="E22" s="71" t="s">
        <v>14</v>
      </c>
      <c r="F22" s="71" t="s">
        <v>63</v>
      </c>
      <c r="G22" s="71">
        <v>30</v>
      </c>
      <c r="H22" s="70">
        <v>16</v>
      </c>
      <c r="I22" s="70">
        <f t="shared" si="3"/>
        <v>16.64</v>
      </c>
      <c r="J22" s="70">
        <v>30</v>
      </c>
      <c r="K22" s="90"/>
      <c r="L22" s="70">
        <f t="shared" si="4"/>
        <v>0</v>
      </c>
      <c r="M22" s="80"/>
      <c r="N22" s="70">
        <f t="shared" si="5"/>
        <v>0</v>
      </c>
      <c r="O22" s="71"/>
    </row>
    <row r="23" spans="1:15" ht="30" customHeight="1" x14ac:dyDescent="0.15">
      <c r="A23" s="69" t="s">
        <v>286</v>
      </c>
      <c r="B23" s="77" t="s">
        <v>287</v>
      </c>
      <c r="C23" s="71" t="s">
        <v>51</v>
      </c>
      <c r="D23" s="71" t="s">
        <v>36</v>
      </c>
      <c r="E23" s="71" t="s">
        <v>14</v>
      </c>
      <c r="F23" s="71" t="s">
        <v>66</v>
      </c>
      <c r="G23" s="71">
        <v>48</v>
      </c>
      <c r="H23" s="70">
        <v>15</v>
      </c>
      <c r="I23" s="70">
        <f t="shared" si="3"/>
        <v>15.600000000000001</v>
      </c>
      <c r="J23" s="70">
        <v>29.8</v>
      </c>
      <c r="K23" s="90"/>
      <c r="L23" s="70">
        <f t="shared" si="4"/>
        <v>0</v>
      </c>
      <c r="M23" s="80"/>
      <c r="N23" s="70">
        <f t="shared" si="5"/>
        <v>0</v>
      </c>
      <c r="O23" s="71"/>
    </row>
    <row r="24" spans="1:15" ht="30" customHeight="1" x14ac:dyDescent="0.15">
      <c r="A24" s="69" t="s">
        <v>288</v>
      </c>
      <c r="B24" s="79" t="s">
        <v>289</v>
      </c>
      <c r="C24" s="80" t="s">
        <v>69</v>
      </c>
      <c r="D24" s="80" t="s">
        <v>32</v>
      </c>
      <c r="E24" s="74" t="s">
        <v>14</v>
      </c>
      <c r="F24" s="80" t="s">
        <v>68</v>
      </c>
      <c r="G24" s="80">
        <v>70</v>
      </c>
      <c r="H24" s="70">
        <v>12</v>
      </c>
      <c r="I24" s="70">
        <f t="shared" si="3"/>
        <v>12.48</v>
      </c>
      <c r="J24" s="70">
        <v>24.8</v>
      </c>
      <c r="K24" s="90"/>
      <c r="L24" s="70">
        <f t="shared" si="4"/>
        <v>0</v>
      </c>
      <c r="M24" s="80"/>
      <c r="N24" s="70">
        <f t="shared" si="5"/>
        <v>0</v>
      </c>
      <c r="O24" s="71"/>
    </row>
    <row r="25" spans="1:15" ht="30" customHeight="1" x14ac:dyDescent="0.15">
      <c r="A25" s="69" t="s">
        <v>290</v>
      </c>
      <c r="B25" s="77" t="s">
        <v>291</v>
      </c>
      <c r="C25" s="71" t="s">
        <v>69</v>
      </c>
      <c r="D25" s="71" t="s">
        <v>32</v>
      </c>
      <c r="E25" s="71" t="s">
        <v>14</v>
      </c>
      <c r="F25" s="117" t="s">
        <v>71</v>
      </c>
      <c r="G25" s="71">
        <v>70</v>
      </c>
      <c r="H25" s="70">
        <v>12</v>
      </c>
      <c r="I25" s="70">
        <f t="shared" si="3"/>
        <v>12.48</v>
      </c>
      <c r="J25" s="70">
        <v>24.8</v>
      </c>
      <c r="K25" s="90"/>
      <c r="L25" s="70">
        <f t="shared" si="4"/>
        <v>0</v>
      </c>
      <c r="M25" s="80"/>
      <c r="N25" s="70">
        <f t="shared" si="5"/>
        <v>0</v>
      </c>
      <c r="O25" s="71"/>
    </row>
    <row r="26" spans="1:15" ht="30" customHeight="1" x14ac:dyDescent="0.15">
      <c r="A26" s="69" t="s">
        <v>292</v>
      </c>
      <c r="B26" s="77" t="s">
        <v>293</v>
      </c>
      <c r="C26" s="71" t="s">
        <v>69</v>
      </c>
      <c r="D26" s="71" t="s">
        <v>32</v>
      </c>
      <c r="E26" s="71" t="s">
        <v>14</v>
      </c>
      <c r="F26" s="117" t="s">
        <v>73</v>
      </c>
      <c r="G26" s="71">
        <v>70</v>
      </c>
      <c r="H26" s="70">
        <v>12</v>
      </c>
      <c r="I26" s="70">
        <f t="shared" si="3"/>
        <v>12.48</v>
      </c>
      <c r="J26" s="70">
        <v>24.8</v>
      </c>
      <c r="K26" s="90"/>
      <c r="L26" s="70">
        <f t="shared" si="4"/>
        <v>0</v>
      </c>
      <c r="M26" s="80"/>
      <c r="N26" s="70">
        <f t="shared" si="5"/>
        <v>0</v>
      </c>
      <c r="O26" s="71"/>
    </row>
    <row r="27" spans="1:15" ht="30" customHeight="1" x14ac:dyDescent="0.15">
      <c r="A27" s="69" t="s">
        <v>294</v>
      </c>
      <c r="B27" s="77" t="s">
        <v>295</v>
      </c>
      <c r="C27" s="71" t="s">
        <v>69</v>
      </c>
      <c r="D27" s="71" t="s">
        <v>54</v>
      </c>
      <c r="E27" s="71" t="s">
        <v>14</v>
      </c>
      <c r="F27" s="71" t="s">
        <v>296</v>
      </c>
      <c r="G27" s="71">
        <v>70</v>
      </c>
      <c r="H27" s="70">
        <v>12</v>
      </c>
      <c r="I27" s="70">
        <f t="shared" si="3"/>
        <v>12.48</v>
      </c>
      <c r="J27" s="70">
        <v>24.8</v>
      </c>
      <c r="K27" s="90"/>
      <c r="L27" s="70">
        <f t="shared" si="4"/>
        <v>0</v>
      </c>
      <c r="M27" s="80"/>
      <c r="N27" s="70">
        <f t="shared" si="5"/>
        <v>0</v>
      </c>
      <c r="O27" s="71"/>
    </row>
    <row r="28" spans="1:15" ht="30" customHeight="1" x14ac:dyDescent="0.15">
      <c r="A28" s="69" t="s">
        <v>297</v>
      </c>
      <c r="B28" s="77" t="s">
        <v>298</v>
      </c>
      <c r="C28" s="71" t="s">
        <v>78</v>
      </c>
      <c r="D28" s="71" t="s">
        <v>54</v>
      </c>
      <c r="E28" s="71" t="s">
        <v>14</v>
      </c>
      <c r="F28" s="71" t="s">
        <v>77</v>
      </c>
      <c r="G28" s="71">
        <v>70</v>
      </c>
      <c r="H28" s="70">
        <v>12</v>
      </c>
      <c r="I28" s="70">
        <f t="shared" si="3"/>
        <v>12.48</v>
      </c>
      <c r="J28" s="70">
        <v>24.8</v>
      </c>
      <c r="K28" s="90"/>
      <c r="L28" s="70">
        <f t="shared" si="4"/>
        <v>0</v>
      </c>
      <c r="M28" s="80"/>
      <c r="N28" s="70">
        <f t="shared" si="5"/>
        <v>0</v>
      </c>
      <c r="O28" s="71"/>
    </row>
    <row r="29" spans="1:15" ht="30" customHeight="1" x14ac:dyDescent="0.15">
      <c r="A29" s="69" t="s">
        <v>299</v>
      </c>
      <c r="B29" s="77" t="s">
        <v>300</v>
      </c>
      <c r="C29" s="71" t="s">
        <v>78</v>
      </c>
      <c r="D29" s="71" t="s">
        <v>54</v>
      </c>
      <c r="E29" s="71" t="s">
        <v>14</v>
      </c>
      <c r="F29" s="71" t="s">
        <v>80</v>
      </c>
      <c r="G29" s="71">
        <v>70</v>
      </c>
      <c r="H29" s="70">
        <v>12</v>
      </c>
      <c r="I29" s="70">
        <f t="shared" si="3"/>
        <v>12.48</v>
      </c>
      <c r="J29" s="70">
        <v>24.8</v>
      </c>
      <c r="K29" s="90"/>
      <c r="L29" s="70">
        <f t="shared" si="4"/>
        <v>0</v>
      </c>
      <c r="M29" s="80"/>
      <c r="N29" s="70">
        <f t="shared" si="5"/>
        <v>0</v>
      </c>
      <c r="O29" s="71"/>
    </row>
    <row r="30" spans="1:15" ht="30" customHeight="1" x14ac:dyDescent="0.15">
      <c r="A30" s="69" t="s">
        <v>301</v>
      </c>
      <c r="B30" s="77" t="s">
        <v>302</v>
      </c>
      <c r="C30" s="71" t="s">
        <v>303</v>
      </c>
      <c r="D30" s="71" t="s">
        <v>36</v>
      </c>
      <c r="E30" s="71" t="s">
        <v>82</v>
      </c>
      <c r="F30" s="71" t="s">
        <v>83</v>
      </c>
      <c r="G30" s="71">
        <v>12</v>
      </c>
      <c r="H30" s="70">
        <v>48</v>
      </c>
      <c r="I30" s="70">
        <f t="shared" si="3"/>
        <v>49.92</v>
      </c>
      <c r="J30" s="70">
        <v>98</v>
      </c>
      <c r="K30" s="90"/>
      <c r="L30" s="70">
        <f t="shared" si="4"/>
        <v>0</v>
      </c>
      <c r="M30" s="80"/>
      <c r="N30" s="70">
        <f t="shared" si="5"/>
        <v>0</v>
      </c>
      <c r="O30" s="71"/>
    </row>
    <row r="31" spans="1:15" ht="30" customHeight="1" x14ac:dyDescent="0.15">
      <c r="A31" s="69" t="s">
        <v>304</v>
      </c>
      <c r="B31" s="77" t="s">
        <v>305</v>
      </c>
      <c r="C31" s="71" t="s">
        <v>86</v>
      </c>
      <c r="D31" s="71" t="s">
        <v>36</v>
      </c>
      <c r="E31" s="71" t="s">
        <v>82</v>
      </c>
      <c r="F31" s="71" t="s">
        <v>85</v>
      </c>
      <c r="G31" s="71">
        <v>12</v>
      </c>
      <c r="H31" s="70">
        <v>38</v>
      </c>
      <c r="I31" s="70">
        <f t="shared" si="3"/>
        <v>39.520000000000003</v>
      </c>
      <c r="J31" s="70">
        <v>76</v>
      </c>
      <c r="K31" s="90"/>
      <c r="L31" s="70">
        <f t="shared" si="4"/>
        <v>0</v>
      </c>
      <c r="M31" s="80"/>
      <c r="N31" s="70">
        <f t="shared" si="5"/>
        <v>0</v>
      </c>
      <c r="O31" s="71"/>
    </row>
    <row r="32" spans="1:15" ht="30" customHeight="1" x14ac:dyDescent="0.15">
      <c r="A32" s="69" t="s">
        <v>306</v>
      </c>
      <c r="B32" s="77" t="s">
        <v>307</v>
      </c>
      <c r="C32" s="71" t="s">
        <v>23</v>
      </c>
      <c r="D32" s="71" t="s">
        <v>54</v>
      </c>
      <c r="E32" s="78" t="s">
        <v>88</v>
      </c>
      <c r="F32" s="71" t="s">
        <v>89</v>
      </c>
      <c r="G32" s="71">
        <v>120</v>
      </c>
      <c r="H32" s="70">
        <v>9</v>
      </c>
      <c r="I32" s="70">
        <f t="shared" si="3"/>
        <v>9.36</v>
      </c>
      <c r="J32" s="70">
        <v>19.8</v>
      </c>
      <c r="K32" s="90"/>
      <c r="L32" s="70">
        <f t="shared" si="4"/>
        <v>0</v>
      </c>
      <c r="M32" s="80"/>
      <c r="N32" s="70">
        <f t="shared" si="5"/>
        <v>0</v>
      </c>
      <c r="O32" s="71"/>
    </row>
    <row r="33" spans="1:15" ht="30" customHeight="1" x14ac:dyDescent="0.15">
      <c r="A33" s="69" t="s">
        <v>308</v>
      </c>
      <c r="B33" s="77" t="s">
        <v>309</v>
      </c>
      <c r="C33" s="71" t="s">
        <v>23</v>
      </c>
      <c r="D33" s="71" t="s">
        <v>54</v>
      </c>
      <c r="E33" s="78" t="s">
        <v>88</v>
      </c>
      <c r="F33" s="71" t="s">
        <v>91</v>
      </c>
      <c r="G33" s="71">
        <v>120</v>
      </c>
      <c r="H33" s="70">
        <v>9</v>
      </c>
      <c r="I33" s="70">
        <f t="shared" si="3"/>
        <v>9.36</v>
      </c>
      <c r="J33" s="70">
        <v>19.8</v>
      </c>
      <c r="K33" s="90"/>
      <c r="L33" s="70">
        <f t="shared" si="4"/>
        <v>0</v>
      </c>
      <c r="M33" s="80"/>
      <c r="N33" s="70">
        <f t="shared" si="5"/>
        <v>0</v>
      </c>
      <c r="O33" s="71"/>
    </row>
    <row r="34" spans="1:15" ht="30" customHeight="1" x14ac:dyDescent="0.15">
      <c r="A34" s="69" t="s">
        <v>310</v>
      </c>
      <c r="B34" s="77" t="s">
        <v>311</v>
      </c>
      <c r="C34" s="71" t="s">
        <v>23</v>
      </c>
      <c r="D34" s="71" t="s">
        <v>54</v>
      </c>
      <c r="E34" s="78" t="s">
        <v>88</v>
      </c>
      <c r="F34" s="71" t="s">
        <v>93</v>
      </c>
      <c r="G34" s="71">
        <v>120</v>
      </c>
      <c r="H34" s="70">
        <v>9</v>
      </c>
      <c r="I34" s="70">
        <f t="shared" ref="I34:I84" si="6">H34*1.04</f>
        <v>9.36</v>
      </c>
      <c r="J34" s="70">
        <v>19.8</v>
      </c>
      <c r="K34" s="90"/>
      <c r="L34" s="70">
        <f t="shared" ref="L34:L66" si="7">H34*K34</f>
        <v>0</v>
      </c>
      <c r="M34" s="80"/>
      <c r="N34" s="70">
        <f t="shared" ref="N34:N66" si="8">H34*M34</f>
        <v>0</v>
      </c>
      <c r="O34" s="71"/>
    </row>
    <row r="35" spans="1:15" ht="30" customHeight="1" x14ac:dyDescent="0.15">
      <c r="A35" s="69" t="s">
        <v>312</v>
      </c>
      <c r="B35" s="77" t="s">
        <v>313</v>
      </c>
      <c r="C35" s="71" t="s">
        <v>23</v>
      </c>
      <c r="D35" s="71" t="s">
        <v>32</v>
      </c>
      <c r="E35" s="78" t="s">
        <v>88</v>
      </c>
      <c r="F35" s="71" t="s">
        <v>95</v>
      </c>
      <c r="G35" s="71">
        <v>130</v>
      </c>
      <c r="H35" s="70">
        <v>9</v>
      </c>
      <c r="I35" s="70">
        <f t="shared" si="6"/>
        <v>9.36</v>
      </c>
      <c r="J35" s="70">
        <v>19.8</v>
      </c>
      <c r="K35" s="90"/>
      <c r="L35" s="70">
        <f t="shared" si="7"/>
        <v>0</v>
      </c>
      <c r="M35" s="80"/>
      <c r="N35" s="70">
        <f t="shared" si="8"/>
        <v>0</v>
      </c>
      <c r="O35" s="71"/>
    </row>
    <row r="36" spans="1:15" ht="30" customHeight="1" x14ac:dyDescent="0.15">
      <c r="A36" s="69" t="s">
        <v>314</v>
      </c>
      <c r="B36" s="77" t="s">
        <v>315</v>
      </c>
      <c r="C36" s="71" t="s">
        <v>23</v>
      </c>
      <c r="D36" s="71" t="s">
        <v>32</v>
      </c>
      <c r="E36" s="78" t="s">
        <v>88</v>
      </c>
      <c r="F36" s="71" t="s">
        <v>97</v>
      </c>
      <c r="G36" s="71">
        <v>130</v>
      </c>
      <c r="H36" s="70">
        <v>9</v>
      </c>
      <c r="I36" s="70">
        <f t="shared" si="6"/>
        <v>9.36</v>
      </c>
      <c r="J36" s="70">
        <v>19.8</v>
      </c>
      <c r="K36" s="90"/>
      <c r="L36" s="70">
        <f t="shared" si="7"/>
        <v>0</v>
      </c>
      <c r="M36" s="80"/>
      <c r="N36" s="70">
        <f t="shared" si="8"/>
        <v>0</v>
      </c>
      <c r="O36" s="71"/>
    </row>
    <row r="37" spans="1:15" ht="30" customHeight="1" x14ac:dyDescent="0.15">
      <c r="A37" s="69" t="s">
        <v>316</v>
      </c>
      <c r="B37" s="77" t="s">
        <v>317</v>
      </c>
      <c r="C37" s="71" t="s">
        <v>23</v>
      </c>
      <c r="D37" s="71" t="s">
        <v>32</v>
      </c>
      <c r="E37" s="78" t="s">
        <v>88</v>
      </c>
      <c r="F37" s="71" t="s">
        <v>99</v>
      </c>
      <c r="G37" s="71">
        <v>130</v>
      </c>
      <c r="H37" s="70">
        <v>9</v>
      </c>
      <c r="I37" s="70">
        <f t="shared" si="6"/>
        <v>9.36</v>
      </c>
      <c r="J37" s="70">
        <v>19.8</v>
      </c>
      <c r="K37" s="90"/>
      <c r="L37" s="70">
        <f t="shared" si="7"/>
        <v>0</v>
      </c>
      <c r="M37" s="80"/>
      <c r="N37" s="70">
        <f t="shared" si="8"/>
        <v>0</v>
      </c>
      <c r="O37" s="71"/>
    </row>
    <row r="38" spans="1:15" ht="30" customHeight="1" x14ac:dyDescent="0.15">
      <c r="A38" s="69" t="s">
        <v>318</v>
      </c>
      <c r="B38" s="77" t="s">
        <v>319</v>
      </c>
      <c r="C38" s="71" t="s">
        <v>320</v>
      </c>
      <c r="D38" s="71" t="s">
        <v>32</v>
      </c>
      <c r="E38" s="78" t="s">
        <v>88</v>
      </c>
      <c r="F38" s="78" t="s">
        <v>101</v>
      </c>
      <c r="G38" s="78">
        <v>70</v>
      </c>
      <c r="H38" s="70">
        <v>18</v>
      </c>
      <c r="I38" s="70">
        <f t="shared" si="6"/>
        <v>18.72</v>
      </c>
      <c r="J38" s="70">
        <v>36</v>
      </c>
      <c r="K38" s="90"/>
      <c r="L38" s="70">
        <f t="shared" si="7"/>
        <v>0</v>
      </c>
      <c r="M38" s="80"/>
      <c r="N38" s="70">
        <f t="shared" si="8"/>
        <v>0</v>
      </c>
      <c r="O38" s="71"/>
    </row>
    <row r="39" spans="1:15" ht="30" customHeight="1" x14ac:dyDescent="0.15">
      <c r="A39" s="69" t="s">
        <v>321</v>
      </c>
      <c r="B39" s="77" t="s">
        <v>322</v>
      </c>
      <c r="C39" s="71" t="s">
        <v>320</v>
      </c>
      <c r="D39" s="71" t="s">
        <v>32</v>
      </c>
      <c r="E39" s="78" t="s">
        <v>88</v>
      </c>
      <c r="F39" s="78" t="s">
        <v>105</v>
      </c>
      <c r="G39" s="78">
        <v>70</v>
      </c>
      <c r="H39" s="70">
        <v>18</v>
      </c>
      <c r="I39" s="70">
        <f t="shared" si="6"/>
        <v>18.72</v>
      </c>
      <c r="J39" s="70">
        <v>36</v>
      </c>
      <c r="K39" s="90"/>
      <c r="L39" s="70">
        <f t="shared" si="7"/>
        <v>0</v>
      </c>
      <c r="M39" s="80"/>
      <c r="N39" s="70">
        <f t="shared" si="8"/>
        <v>0</v>
      </c>
      <c r="O39" s="71"/>
    </row>
    <row r="40" spans="1:15" ht="30" customHeight="1" x14ac:dyDescent="0.15">
      <c r="A40" s="69" t="s">
        <v>323</v>
      </c>
      <c r="B40" s="77" t="s">
        <v>324</v>
      </c>
      <c r="C40" s="71" t="s">
        <v>320</v>
      </c>
      <c r="D40" s="71" t="s">
        <v>32</v>
      </c>
      <c r="E40" s="78" t="s">
        <v>88</v>
      </c>
      <c r="F40" s="78" t="s">
        <v>107</v>
      </c>
      <c r="G40" s="78">
        <v>70</v>
      </c>
      <c r="H40" s="70">
        <v>18</v>
      </c>
      <c r="I40" s="70">
        <f t="shared" si="6"/>
        <v>18.72</v>
      </c>
      <c r="J40" s="70">
        <v>36</v>
      </c>
      <c r="K40" s="90"/>
      <c r="L40" s="70">
        <f t="shared" si="7"/>
        <v>0</v>
      </c>
      <c r="M40" s="80"/>
      <c r="N40" s="70">
        <f t="shared" si="8"/>
        <v>0</v>
      </c>
      <c r="O40" s="71"/>
    </row>
    <row r="41" spans="1:15" ht="30" customHeight="1" x14ac:dyDescent="0.15">
      <c r="A41" s="69" t="s">
        <v>325</v>
      </c>
      <c r="B41" s="77" t="s">
        <v>326</v>
      </c>
      <c r="C41" s="71" t="s">
        <v>35</v>
      </c>
      <c r="D41" s="71" t="s">
        <v>32</v>
      </c>
      <c r="E41" s="71" t="s">
        <v>14</v>
      </c>
      <c r="F41" s="71" t="s">
        <v>327</v>
      </c>
      <c r="G41" s="71">
        <v>50</v>
      </c>
      <c r="H41" s="70">
        <v>12</v>
      </c>
      <c r="I41" s="70">
        <f t="shared" si="6"/>
        <v>12.48</v>
      </c>
      <c r="J41" s="70">
        <v>22</v>
      </c>
      <c r="K41" s="90"/>
      <c r="L41" s="70">
        <f t="shared" si="7"/>
        <v>0</v>
      </c>
      <c r="M41" s="80"/>
      <c r="N41" s="70">
        <f t="shared" si="8"/>
        <v>0</v>
      </c>
      <c r="O41" s="71"/>
    </row>
    <row r="42" spans="1:15" ht="30" customHeight="1" x14ac:dyDescent="0.15">
      <c r="A42" s="69" t="s">
        <v>328</v>
      </c>
      <c r="B42" s="77" t="s">
        <v>329</v>
      </c>
      <c r="C42" s="71" t="s">
        <v>118</v>
      </c>
      <c r="D42" s="71" t="s">
        <v>32</v>
      </c>
      <c r="E42" s="81" t="s">
        <v>14</v>
      </c>
      <c r="F42" s="71" t="s">
        <v>117</v>
      </c>
      <c r="G42" s="71">
        <v>24</v>
      </c>
      <c r="H42" s="70">
        <v>26</v>
      </c>
      <c r="I42" s="70">
        <f t="shared" si="6"/>
        <v>27.04</v>
      </c>
      <c r="J42" s="70">
        <v>45</v>
      </c>
      <c r="K42" s="90"/>
      <c r="L42" s="70">
        <f t="shared" si="7"/>
        <v>0</v>
      </c>
      <c r="M42" s="80"/>
      <c r="N42" s="70">
        <f t="shared" si="8"/>
        <v>0</v>
      </c>
      <c r="O42" s="71"/>
    </row>
    <row r="43" spans="1:15" ht="30" customHeight="1" x14ac:dyDescent="0.15">
      <c r="A43" s="69" t="s">
        <v>330</v>
      </c>
      <c r="B43" s="77" t="s">
        <v>331</v>
      </c>
      <c r="C43" s="71" t="s">
        <v>332</v>
      </c>
      <c r="D43" s="71" t="s">
        <v>32</v>
      </c>
      <c r="E43" s="81" t="s">
        <v>88</v>
      </c>
      <c r="F43" s="82">
        <v>6950701210847</v>
      </c>
      <c r="G43" s="81">
        <v>70</v>
      </c>
      <c r="H43" s="70">
        <v>10</v>
      </c>
      <c r="I43" s="70">
        <f t="shared" si="6"/>
        <v>10.4</v>
      </c>
      <c r="J43" s="70">
        <v>19.8</v>
      </c>
      <c r="K43" s="90"/>
      <c r="L43" s="70">
        <f t="shared" si="7"/>
        <v>0</v>
      </c>
      <c r="M43" s="80"/>
      <c r="N43" s="70">
        <f t="shared" si="8"/>
        <v>0</v>
      </c>
      <c r="O43" s="71"/>
    </row>
    <row r="44" spans="1:15" ht="30" customHeight="1" x14ac:dyDescent="0.15">
      <c r="A44" s="69" t="s">
        <v>333</v>
      </c>
      <c r="B44" s="77" t="s">
        <v>334</v>
      </c>
      <c r="C44" s="71" t="s">
        <v>332</v>
      </c>
      <c r="D44" s="71" t="s">
        <v>32</v>
      </c>
      <c r="E44" s="81" t="s">
        <v>88</v>
      </c>
      <c r="F44" s="82">
        <v>6950701210854</v>
      </c>
      <c r="G44" s="81">
        <v>70</v>
      </c>
      <c r="H44" s="70">
        <v>10</v>
      </c>
      <c r="I44" s="70">
        <f t="shared" si="6"/>
        <v>10.4</v>
      </c>
      <c r="J44" s="70">
        <v>19.8</v>
      </c>
      <c r="K44" s="91"/>
      <c r="L44" s="70">
        <f t="shared" si="7"/>
        <v>0</v>
      </c>
      <c r="M44" s="80"/>
      <c r="N44" s="70">
        <f t="shared" si="8"/>
        <v>0</v>
      </c>
      <c r="O44" s="71"/>
    </row>
    <row r="45" spans="1:15" ht="30" customHeight="1" x14ac:dyDescent="0.15">
      <c r="A45" s="69" t="s">
        <v>335</v>
      </c>
      <c r="B45" s="77" t="s">
        <v>336</v>
      </c>
      <c r="C45" s="71" t="s">
        <v>337</v>
      </c>
      <c r="D45" s="71" t="s">
        <v>32</v>
      </c>
      <c r="E45" s="81" t="s">
        <v>88</v>
      </c>
      <c r="F45" s="82">
        <v>6950701211370</v>
      </c>
      <c r="G45" s="81">
        <v>70</v>
      </c>
      <c r="H45" s="70">
        <v>9</v>
      </c>
      <c r="I45" s="70">
        <f t="shared" si="6"/>
        <v>9.36</v>
      </c>
      <c r="J45" s="70">
        <v>15.8</v>
      </c>
      <c r="K45" s="80"/>
      <c r="L45" s="70">
        <f t="shared" si="7"/>
        <v>0</v>
      </c>
      <c r="M45" s="80"/>
      <c r="N45" s="70">
        <f t="shared" si="8"/>
        <v>0</v>
      </c>
      <c r="O45" s="6"/>
    </row>
    <row r="46" spans="1:15" ht="30" customHeight="1" x14ac:dyDescent="0.15">
      <c r="A46" s="69" t="s">
        <v>338</v>
      </c>
      <c r="B46" s="77" t="s">
        <v>339</v>
      </c>
      <c r="C46" s="71" t="s">
        <v>337</v>
      </c>
      <c r="D46" s="71" t="s">
        <v>32</v>
      </c>
      <c r="E46" s="81" t="s">
        <v>88</v>
      </c>
      <c r="F46" s="82">
        <v>6950701211387</v>
      </c>
      <c r="G46" s="81">
        <v>70</v>
      </c>
      <c r="H46" s="70">
        <v>9</v>
      </c>
      <c r="I46" s="70">
        <f t="shared" si="6"/>
        <v>9.36</v>
      </c>
      <c r="J46" s="70">
        <v>15.8</v>
      </c>
      <c r="K46" s="80"/>
      <c r="L46" s="70">
        <f t="shared" si="7"/>
        <v>0</v>
      </c>
      <c r="M46" s="80"/>
      <c r="N46" s="70">
        <f t="shared" si="8"/>
        <v>0</v>
      </c>
      <c r="O46" s="6"/>
    </row>
    <row r="47" spans="1:15" ht="30" customHeight="1" x14ac:dyDescent="0.15">
      <c r="A47" s="69" t="s">
        <v>340</v>
      </c>
      <c r="B47" s="77" t="s">
        <v>341</v>
      </c>
      <c r="C47" s="71" t="s">
        <v>337</v>
      </c>
      <c r="D47" s="71" t="s">
        <v>32</v>
      </c>
      <c r="E47" s="81" t="s">
        <v>88</v>
      </c>
      <c r="F47" s="82">
        <v>6950701211394</v>
      </c>
      <c r="G47" s="81">
        <v>70</v>
      </c>
      <c r="H47" s="70">
        <v>9</v>
      </c>
      <c r="I47" s="70">
        <f t="shared" si="6"/>
        <v>9.36</v>
      </c>
      <c r="J47" s="70">
        <v>15.8</v>
      </c>
      <c r="K47" s="80"/>
      <c r="L47" s="70">
        <f t="shared" si="7"/>
        <v>0</v>
      </c>
      <c r="M47" s="80"/>
      <c r="N47" s="70">
        <f t="shared" si="8"/>
        <v>0</v>
      </c>
      <c r="O47" s="6"/>
    </row>
    <row r="48" spans="1:15" ht="30" customHeight="1" x14ac:dyDescent="0.15">
      <c r="A48" s="69" t="s">
        <v>342</v>
      </c>
      <c r="B48" s="77" t="s">
        <v>343</v>
      </c>
      <c r="C48" s="71" t="s">
        <v>337</v>
      </c>
      <c r="D48" s="71" t="s">
        <v>32</v>
      </c>
      <c r="E48" s="81" t="s">
        <v>88</v>
      </c>
      <c r="F48" s="82">
        <v>6950701211417</v>
      </c>
      <c r="G48" s="81">
        <v>70</v>
      </c>
      <c r="H48" s="70">
        <v>9</v>
      </c>
      <c r="I48" s="70">
        <f t="shared" si="6"/>
        <v>9.36</v>
      </c>
      <c r="J48" s="70">
        <v>15.8</v>
      </c>
      <c r="K48" s="80"/>
      <c r="L48" s="70">
        <f t="shared" si="7"/>
        <v>0</v>
      </c>
      <c r="M48" s="80"/>
      <c r="N48" s="70">
        <f t="shared" si="8"/>
        <v>0</v>
      </c>
      <c r="O48" s="6"/>
    </row>
    <row r="49" spans="1:15" ht="30" customHeight="1" x14ac:dyDescent="0.15">
      <c r="A49" s="69" t="s">
        <v>344</v>
      </c>
      <c r="B49" s="77" t="s">
        <v>345</v>
      </c>
      <c r="C49" s="71" t="s">
        <v>346</v>
      </c>
      <c r="D49" s="83" t="s">
        <v>32</v>
      </c>
      <c r="E49" s="81" t="s">
        <v>82</v>
      </c>
      <c r="F49" s="71" t="s">
        <v>133</v>
      </c>
      <c r="G49" s="71">
        <v>24</v>
      </c>
      <c r="H49" s="70">
        <v>16</v>
      </c>
      <c r="I49" s="70">
        <f t="shared" si="6"/>
        <v>16.64</v>
      </c>
      <c r="J49" s="70">
        <v>29.9</v>
      </c>
      <c r="K49" s="80"/>
      <c r="L49" s="70">
        <f t="shared" si="7"/>
        <v>0</v>
      </c>
      <c r="M49" s="80"/>
      <c r="N49" s="70">
        <f t="shared" si="8"/>
        <v>0</v>
      </c>
      <c r="O49" s="69"/>
    </row>
    <row r="50" spans="1:15" ht="30" customHeight="1" x14ac:dyDescent="0.15">
      <c r="A50" s="84" t="s">
        <v>347</v>
      </c>
      <c r="B50" s="85" t="s">
        <v>348</v>
      </c>
      <c r="C50" s="83" t="s">
        <v>303</v>
      </c>
      <c r="D50" s="83" t="s">
        <v>32</v>
      </c>
      <c r="E50" s="86" t="s">
        <v>82</v>
      </c>
      <c r="F50" s="87" t="s">
        <v>349</v>
      </c>
      <c r="G50" s="83">
        <v>25</v>
      </c>
      <c r="H50" s="70">
        <v>15</v>
      </c>
      <c r="I50" s="70">
        <f t="shared" si="6"/>
        <v>15.600000000000001</v>
      </c>
      <c r="J50" s="70">
        <v>29.9</v>
      </c>
      <c r="K50" s="80"/>
      <c r="L50" s="70">
        <f t="shared" si="7"/>
        <v>0</v>
      </c>
      <c r="M50" s="80"/>
      <c r="N50" s="70">
        <f t="shared" si="8"/>
        <v>0</v>
      </c>
      <c r="O50" s="83"/>
    </row>
    <row r="51" spans="1:15" ht="30" customHeight="1" x14ac:dyDescent="0.15">
      <c r="A51" s="84" t="s">
        <v>350</v>
      </c>
      <c r="B51" s="85" t="s">
        <v>138</v>
      </c>
      <c r="C51" s="83" t="s">
        <v>140</v>
      </c>
      <c r="D51" s="83" t="s">
        <v>17</v>
      </c>
      <c r="E51" s="86" t="s">
        <v>82</v>
      </c>
      <c r="F51" s="87" t="s">
        <v>351</v>
      </c>
      <c r="G51" s="83">
        <v>8</v>
      </c>
      <c r="H51" s="70">
        <v>38</v>
      </c>
      <c r="I51" s="70">
        <f t="shared" si="6"/>
        <v>39.520000000000003</v>
      </c>
      <c r="J51" s="70">
        <v>72</v>
      </c>
      <c r="K51" s="80"/>
      <c r="L51" s="70">
        <f t="shared" si="7"/>
        <v>0</v>
      </c>
      <c r="M51" s="80"/>
      <c r="N51" s="70">
        <f t="shared" si="8"/>
        <v>0</v>
      </c>
      <c r="O51" s="83"/>
    </row>
    <row r="52" spans="1:15" ht="30" customHeight="1" x14ac:dyDescent="0.15">
      <c r="A52" s="84" t="s">
        <v>352</v>
      </c>
      <c r="B52" s="84" t="s">
        <v>141</v>
      </c>
      <c r="C52" s="71" t="s">
        <v>320</v>
      </c>
      <c r="D52" s="71" t="s">
        <v>32</v>
      </c>
      <c r="E52" s="71" t="s">
        <v>14</v>
      </c>
      <c r="F52" s="117" t="s">
        <v>353</v>
      </c>
      <c r="G52" s="71">
        <v>70</v>
      </c>
      <c r="H52" s="70">
        <v>18</v>
      </c>
      <c r="I52" s="70">
        <f t="shared" si="6"/>
        <v>18.72</v>
      </c>
      <c r="J52" s="70">
        <v>36</v>
      </c>
      <c r="K52" s="71"/>
      <c r="L52" s="70">
        <f t="shared" si="7"/>
        <v>0</v>
      </c>
      <c r="M52" s="71"/>
      <c r="N52" s="70">
        <f t="shared" si="8"/>
        <v>0</v>
      </c>
      <c r="O52" s="71"/>
    </row>
    <row r="53" spans="1:15" ht="30" customHeight="1" x14ac:dyDescent="0.15">
      <c r="A53" s="84" t="s">
        <v>354</v>
      </c>
      <c r="B53" s="84" t="s">
        <v>355</v>
      </c>
      <c r="C53" s="71" t="s">
        <v>145</v>
      </c>
      <c r="D53" s="71" t="s">
        <v>32</v>
      </c>
      <c r="E53" s="71" t="s">
        <v>82</v>
      </c>
      <c r="F53" s="117" t="s">
        <v>144</v>
      </c>
      <c r="G53" s="71">
        <v>6</v>
      </c>
      <c r="H53" s="70">
        <v>79.2</v>
      </c>
      <c r="I53" s="70">
        <f t="shared" si="6"/>
        <v>82.368000000000009</v>
      </c>
      <c r="J53" s="70">
        <v>156</v>
      </c>
      <c r="K53" s="71"/>
      <c r="L53" s="70">
        <f t="shared" si="7"/>
        <v>0</v>
      </c>
      <c r="M53" s="71"/>
      <c r="N53" s="70">
        <f t="shared" si="8"/>
        <v>0</v>
      </c>
      <c r="O53" s="71"/>
    </row>
    <row r="54" spans="1:15" s="1" customFormat="1" ht="30" customHeight="1" x14ac:dyDescent="0.15">
      <c r="A54" s="69" t="s">
        <v>356</v>
      </c>
      <c r="B54" s="69" t="s">
        <v>357</v>
      </c>
      <c r="C54" s="71" t="s">
        <v>149</v>
      </c>
      <c r="D54" s="71" t="s">
        <v>54</v>
      </c>
      <c r="E54" s="71" t="s">
        <v>88</v>
      </c>
      <c r="F54" s="117" t="s">
        <v>148</v>
      </c>
      <c r="G54" s="71">
        <v>50</v>
      </c>
      <c r="H54" s="70">
        <v>9</v>
      </c>
      <c r="I54" s="70">
        <f t="shared" si="6"/>
        <v>9.36</v>
      </c>
      <c r="J54" s="70">
        <v>15</v>
      </c>
      <c r="K54" s="80"/>
      <c r="L54" s="70">
        <f t="shared" si="7"/>
        <v>0</v>
      </c>
      <c r="M54" s="80"/>
      <c r="N54" s="70">
        <f t="shared" si="8"/>
        <v>0</v>
      </c>
      <c r="O54" s="21"/>
    </row>
    <row r="55" spans="1:15" s="1" customFormat="1" ht="30" customHeight="1" x14ac:dyDescent="0.15">
      <c r="A55" s="69" t="s">
        <v>358</v>
      </c>
      <c r="B55" s="69" t="s">
        <v>359</v>
      </c>
      <c r="C55" s="71" t="s">
        <v>149</v>
      </c>
      <c r="D55" s="71" t="s">
        <v>54</v>
      </c>
      <c r="E55" s="71" t="s">
        <v>88</v>
      </c>
      <c r="F55" s="117" t="s">
        <v>151</v>
      </c>
      <c r="G55" s="71">
        <v>50</v>
      </c>
      <c r="H55" s="70">
        <v>9</v>
      </c>
      <c r="I55" s="70">
        <f t="shared" si="6"/>
        <v>9.36</v>
      </c>
      <c r="J55" s="70">
        <v>15</v>
      </c>
      <c r="K55" s="80"/>
      <c r="L55" s="70">
        <f t="shared" si="7"/>
        <v>0</v>
      </c>
      <c r="M55" s="80"/>
      <c r="N55" s="70">
        <f t="shared" si="8"/>
        <v>0</v>
      </c>
      <c r="O55" s="21"/>
    </row>
    <row r="56" spans="1:15" s="1" customFormat="1" ht="30" customHeight="1" x14ac:dyDescent="0.15">
      <c r="A56" s="69" t="s">
        <v>360</v>
      </c>
      <c r="B56" s="69" t="s">
        <v>361</v>
      </c>
      <c r="C56" s="71" t="s">
        <v>149</v>
      </c>
      <c r="D56" s="71" t="s">
        <v>54</v>
      </c>
      <c r="E56" s="71" t="s">
        <v>88</v>
      </c>
      <c r="F56" s="117" t="s">
        <v>153</v>
      </c>
      <c r="G56" s="71">
        <v>50</v>
      </c>
      <c r="H56" s="70">
        <v>9</v>
      </c>
      <c r="I56" s="70">
        <f t="shared" si="6"/>
        <v>9.36</v>
      </c>
      <c r="J56" s="70">
        <v>15</v>
      </c>
      <c r="K56" s="80"/>
      <c r="L56" s="70">
        <f t="shared" si="7"/>
        <v>0</v>
      </c>
      <c r="M56" s="80"/>
      <c r="N56" s="70">
        <f t="shared" si="8"/>
        <v>0</v>
      </c>
      <c r="O56" s="21"/>
    </row>
    <row r="57" spans="1:15" s="1" customFormat="1" ht="30" customHeight="1" x14ac:dyDescent="0.15">
      <c r="A57" s="69" t="s">
        <v>362</v>
      </c>
      <c r="B57" s="77" t="s">
        <v>154</v>
      </c>
      <c r="C57" s="71" t="s">
        <v>64</v>
      </c>
      <c r="D57" s="71" t="s">
        <v>54</v>
      </c>
      <c r="E57" s="71" t="s">
        <v>14</v>
      </c>
      <c r="F57" s="116" t="s">
        <v>155</v>
      </c>
      <c r="G57" s="71">
        <v>24</v>
      </c>
      <c r="H57" s="70">
        <v>75</v>
      </c>
      <c r="I57" s="70">
        <f t="shared" si="6"/>
        <v>78</v>
      </c>
      <c r="J57" s="70">
        <v>138</v>
      </c>
      <c r="K57" s="90"/>
      <c r="L57" s="70">
        <f t="shared" si="7"/>
        <v>0</v>
      </c>
      <c r="M57" s="80"/>
      <c r="N57" s="70">
        <f t="shared" si="8"/>
        <v>0</v>
      </c>
      <c r="O57" s="71"/>
    </row>
    <row r="58" spans="1:15" s="1" customFormat="1" ht="30" customHeight="1" x14ac:dyDescent="0.15">
      <c r="A58" s="69" t="s">
        <v>363</v>
      </c>
      <c r="B58" s="77" t="s">
        <v>156</v>
      </c>
      <c r="C58" s="71" t="s">
        <v>364</v>
      </c>
      <c r="D58" s="71" t="s">
        <v>36</v>
      </c>
      <c r="E58" s="71" t="s">
        <v>14</v>
      </c>
      <c r="F58" s="116" t="s">
        <v>157</v>
      </c>
      <c r="G58" s="71">
        <v>12</v>
      </c>
      <c r="H58" s="70">
        <v>5</v>
      </c>
      <c r="I58" s="70">
        <f t="shared" si="6"/>
        <v>5.2</v>
      </c>
      <c r="J58" s="70">
        <v>9.9</v>
      </c>
      <c r="K58" s="90"/>
      <c r="L58" s="70">
        <f t="shared" si="7"/>
        <v>0</v>
      </c>
      <c r="M58" s="80"/>
      <c r="N58" s="70">
        <f t="shared" si="8"/>
        <v>0</v>
      </c>
      <c r="O58" s="71"/>
    </row>
    <row r="59" spans="1:15" s="1" customFormat="1" ht="30" customHeight="1" x14ac:dyDescent="0.15">
      <c r="A59" s="69" t="s">
        <v>365</v>
      </c>
      <c r="B59" s="77" t="s">
        <v>158</v>
      </c>
      <c r="C59" s="71" t="s">
        <v>364</v>
      </c>
      <c r="D59" s="71" t="s">
        <v>36</v>
      </c>
      <c r="E59" s="71" t="s">
        <v>14</v>
      </c>
      <c r="F59" s="116" t="s">
        <v>159</v>
      </c>
      <c r="G59" s="71">
        <v>12</v>
      </c>
      <c r="H59" s="70">
        <v>5</v>
      </c>
      <c r="I59" s="70">
        <f t="shared" si="6"/>
        <v>5.2</v>
      </c>
      <c r="J59" s="70">
        <v>9.9</v>
      </c>
      <c r="K59" s="91"/>
      <c r="L59" s="70">
        <f t="shared" si="7"/>
        <v>0</v>
      </c>
      <c r="M59" s="80"/>
      <c r="N59" s="70">
        <f t="shared" si="8"/>
        <v>0</v>
      </c>
      <c r="O59" s="71"/>
    </row>
    <row r="60" spans="1:15" s="1" customFormat="1" ht="30" customHeight="1" x14ac:dyDescent="0.15">
      <c r="A60" s="69" t="s">
        <v>366</v>
      </c>
      <c r="B60" s="77" t="s">
        <v>160</v>
      </c>
      <c r="C60" s="71" t="s">
        <v>162</v>
      </c>
      <c r="D60" s="71" t="s">
        <v>17</v>
      </c>
      <c r="E60" s="71" t="s">
        <v>14</v>
      </c>
      <c r="F60" s="117" t="s">
        <v>161</v>
      </c>
      <c r="G60" s="71">
        <v>24</v>
      </c>
      <c r="H60" s="70">
        <v>22</v>
      </c>
      <c r="I60" s="70">
        <f t="shared" si="6"/>
        <v>22.880000000000003</v>
      </c>
      <c r="J60" s="70">
        <v>39.9</v>
      </c>
      <c r="K60" s="91"/>
      <c r="L60" s="70">
        <f t="shared" si="7"/>
        <v>0</v>
      </c>
      <c r="M60" s="80"/>
      <c r="N60" s="70">
        <f t="shared" si="8"/>
        <v>0</v>
      </c>
      <c r="O60" s="71"/>
    </row>
    <row r="61" spans="1:15" s="1" customFormat="1" ht="30" customHeight="1" x14ac:dyDescent="0.15">
      <c r="A61" s="69" t="s">
        <v>367</v>
      </c>
      <c r="B61" s="77" t="s">
        <v>163</v>
      </c>
      <c r="C61" s="71" t="s">
        <v>368</v>
      </c>
      <c r="D61" s="71" t="s">
        <v>17</v>
      </c>
      <c r="E61" s="71" t="s">
        <v>14</v>
      </c>
      <c r="F61" s="116" t="s">
        <v>164</v>
      </c>
      <c r="G61" s="71">
        <v>30</v>
      </c>
      <c r="H61" s="70">
        <v>27</v>
      </c>
      <c r="I61" s="70">
        <f t="shared" si="6"/>
        <v>28.080000000000002</v>
      </c>
      <c r="J61" s="70">
        <v>49</v>
      </c>
      <c r="K61" s="92"/>
      <c r="L61" s="70">
        <f t="shared" si="7"/>
        <v>0</v>
      </c>
      <c r="M61" s="80"/>
      <c r="N61" s="70">
        <f t="shared" si="8"/>
        <v>0</v>
      </c>
      <c r="O61" s="71"/>
    </row>
    <row r="62" spans="1:15" s="1" customFormat="1" ht="30" customHeight="1" x14ac:dyDescent="0.15">
      <c r="A62" s="69" t="s">
        <v>369</v>
      </c>
      <c r="B62" s="77" t="s">
        <v>166</v>
      </c>
      <c r="C62" s="71" t="s">
        <v>368</v>
      </c>
      <c r="D62" s="71" t="s">
        <v>17</v>
      </c>
      <c r="E62" s="71" t="s">
        <v>14</v>
      </c>
      <c r="F62" s="117" t="s">
        <v>167</v>
      </c>
      <c r="G62" s="71">
        <v>30</v>
      </c>
      <c r="H62" s="88">
        <v>27</v>
      </c>
      <c r="I62" s="70">
        <f t="shared" si="6"/>
        <v>28.080000000000002</v>
      </c>
      <c r="J62" s="88">
        <v>49</v>
      </c>
      <c r="K62" s="91"/>
      <c r="L62" s="70">
        <f t="shared" si="7"/>
        <v>0</v>
      </c>
      <c r="M62" s="94"/>
      <c r="N62" s="70">
        <f t="shared" si="8"/>
        <v>0</v>
      </c>
      <c r="O62" s="95"/>
    </row>
    <row r="63" spans="1:15" s="1" customFormat="1" ht="30" customHeight="1" x14ac:dyDescent="0.15">
      <c r="A63" s="69" t="s">
        <v>370</v>
      </c>
      <c r="B63" s="77" t="s">
        <v>168</v>
      </c>
      <c r="C63" s="71" t="s">
        <v>368</v>
      </c>
      <c r="D63" s="71" t="s">
        <v>17</v>
      </c>
      <c r="E63" s="71" t="s">
        <v>14</v>
      </c>
      <c r="F63" s="117" t="s">
        <v>169</v>
      </c>
      <c r="G63" s="71">
        <v>30</v>
      </c>
      <c r="H63" s="70">
        <v>27</v>
      </c>
      <c r="I63" s="70">
        <f t="shared" si="6"/>
        <v>28.080000000000002</v>
      </c>
      <c r="J63" s="70">
        <v>49</v>
      </c>
      <c r="K63" s="71"/>
      <c r="L63" s="70">
        <f t="shared" si="7"/>
        <v>0</v>
      </c>
      <c r="M63" s="71"/>
      <c r="N63" s="70">
        <f t="shared" si="8"/>
        <v>0</v>
      </c>
      <c r="O63" s="21"/>
    </row>
    <row r="64" spans="1:15" s="1" customFormat="1" ht="30" customHeight="1" x14ac:dyDescent="0.15">
      <c r="A64" s="69" t="s">
        <v>371</v>
      </c>
      <c r="B64" s="89" t="s">
        <v>170</v>
      </c>
      <c r="C64" s="71" t="s">
        <v>172</v>
      </c>
      <c r="D64" s="83" t="s">
        <v>17</v>
      </c>
      <c r="E64" s="83" t="s">
        <v>14</v>
      </c>
      <c r="F64" s="117" t="s">
        <v>171</v>
      </c>
      <c r="G64" s="83">
        <v>21</v>
      </c>
      <c r="H64" s="70">
        <v>25</v>
      </c>
      <c r="I64" s="70">
        <f t="shared" si="6"/>
        <v>26</v>
      </c>
      <c r="J64" s="70">
        <v>39.9</v>
      </c>
      <c r="K64" s="71"/>
      <c r="L64" s="70">
        <f t="shared" si="7"/>
        <v>0</v>
      </c>
      <c r="M64" s="71"/>
      <c r="N64" s="70">
        <f t="shared" si="8"/>
        <v>0</v>
      </c>
      <c r="O64" s="21"/>
    </row>
    <row r="65" spans="1:15" s="1" customFormat="1" ht="30" customHeight="1" x14ac:dyDescent="0.15">
      <c r="A65" s="69" t="s">
        <v>372</v>
      </c>
      <c r="B65" s="89" t="s">
        <v>173</v>
      </c>
      <c r="C65" s="71" t="s">
        <v>172</v>
      </c>
      <c r="D65" s="71" t="s">
        <v>17</v>
      </c>
      <c r="E65" s="71" t="s">
        <v>14</v>
      </c>
      <c r="F65" s="117" t="s">
        <v>174</v>
      </c>
      <c r="G65" s="71">
        <v>21</v>
      </c>
      <c r="H65" s="70">
        <v>25</v>
      </c>
      <c r="I65" s="70">
        <f t="shared" si="6"/>
        <v>26</v>
      </c>
      <c r="J65" s="70">
        <v>39.9</v>
      </c>
      <c r="K65" s="71"/>
      <c r="L65" s="70">
        <f t="shared" si="7"/>
        <v>0</v>
      </c>
      <c r="M65" s="71"/>
      <c r="N65" s="70">
        <f t="shared" si="8"/>
        <v>0</v>
      </c>
      <c r="O65" s="103"/>
    </row>
    <row r="66" spans="1:15" s="1" customFormat="1" ht="30" customHeight="1" x14ac:dyDescent="0.15">
      <c r="A66" s="69" t="s">
        <v>373</v>
      </c>
      <c r="B66" s="89" t="s">
        <v>175</v>
      </c>
      <c r="C66" s="71" t="s">
        <v>172</v>
      </c>
      <c r="D66" s="71" t="s">
        <v>17</v>
      </c>
      <c r="E66" s="71" t="s">
        <v>14</v>
      </c>
      <c r="F66" s="117" t="s">
        <v>176</v>
      </c>
      <c r="G66" s="71">
        <v>21</v>
      </c>
      <c r="H66" s="70">
        <v>25</v>
      </c>
      <c r="I66" s="70">
        <f t="shared" si="6"/>
        <v>26</v>
      </c>
      <c r="J66" s="70">
        <v>39.9</v>
      </c>
      <c r="K66" s="71"/>
      <c r="L66" s="70">
        <f t="shared" si="7"/>
        <v>0</v>
      </c>
      <c r="M66" s="71"/>
      <c r="N66" s="70">
        <f t="shared" si="8"/>
        <v>0</v>
      </c>
      <c r="O66" s="103"/>
    </row>
    <row r="67" spans="1:15" s="1" customFormat="1" ht="30" customHeight="1" x14ac:dyDescent="0.15">
      <c r="A67" s="69" t="s">
        <v>374</v>
      </c>
      <c r="B67" s="89" t="s">
        <v>375</v>
      </c>
      <c r="C67" s="71" t="s">
        <v>376</v>
      </c>
      <c r="D67" s="71" t="s">
        <v>32</v>
      </c>
      <c r="E67" s="71" t="s">
        <v>88</v>
      </c>
      <c r="F67" s="78" t="s">
        <v>178</v>
      </c>
      <c r="G67" s="71">
        <v>50</v>
      </c>
      <c r="H67" s="70">
        <v>12</v>
      </c>
      <c r="I67" s="70">
        <f t="shared" si="6"/>
        <v>12.48</v>
      </c>
      <c r="J67" s="70">
        <v>18</v>
      </c>
      <c r="K67" s="71"/>
      <c r="L67" s="70">
        <f t="shared" ref="L67:L84" si="9">H67*K67</f>
        <v>0</v>
      </c>
      <c r="M67" s="71"/>
      <c r="N67" s="70">
        <f t="shared" ref="N67:N84" si="10">H67*M67</f>
        <v>0</v>
      </c>
      <c r="O67" s="103"/>
    </row>
    <row r="68" spans="1:15" s="1" customFormat="1" ht="30" customHeight="1" x14ac:dyDescent="0.15">
      <c r="A68" s="69" t="s">
        <v>377</v>
      </c>
      <c r="B68" s="89" t="s">
        <v>378</v>
      </c>
      <c r="C68" s="71" t="s">
        <v>376</v>
      </c>
      <c r="D68" s="71" t="s">
        <v>32</v>
      </c>
      <c r="E68" s="71" t="s">
        <v>88</v>
      </c>
      <c r="F68" s="71" t="s">
        <v>181</v>
      </c>
      <c r="G68" s="71">
        <v>50</v>
      </c>
      <c r="H68" s="70">
        <v>12</v>
      </c>
      <c r="I68" s="70">
        <f t="shared" si="6"/>
        <v>12.48</v>
      </c>
      <c r="J68" s="70">
        <v>18</v>
      </c>
      <c r="K68" s="71"/>
      <c r="L68" s="70">
        <f t="shared" si="9"/>
        <v>0</v>
      </c>
      <c r="M68" s="71"/>
      <c r="N68" s="70">
        <f t="shared" si="10"/>
        <v>0</v>
      </c>
      <c r="O68" s="103"/>
    </row>
    <row r="69" spans="1:15" s="1" customFormat="1" ht="30" customHeight="1" x14ac:dyDescent="0.15">
      <c r="A69" s="69" t="s">
        <v>379</v>
      </c>
      <c r="B69" s="89" t="s">
        <v>380</v>
      </c>
      <c r="C69" s="71" t="s">
        <v>376</v>
      </c>
      <c r="D69" s="71" t="s">
        <v>32</v>
      </c>
      <c r="E69" s="71" t="s">
        <v>88</v>
      </c>
      <c r="F69" s="71" t="s">
        <v>183</v>
      </c>
      <c r="G69" s="71">
        <v>50</v>
      </c>
      <c r="H69" s="70">
        <v>12</v>
      </c>
      <c r="I69" s="70">
        <f t="shared" si="6"/>
        <v>12.48</v>
      </c>
      <c r="J69" s="70">
        <v>18</v>
      </c>
      <c r="K69" s="71"/>
      <c r="L69" s="70">
        <f t="shared" si="9"/>
        <v>0</v>
      </c>
      <c r="M69" s="71"/>
      <c r="N69" s="70">
        <f t="shared" si="10"/>
        <v>0</v>
      </c>
      <c r="O69" s="103"/>
    </row>
    <row r="70" spans="1:15" s="1" customFormat="1" ht="30" customHeight="1" x14ac:dyDescent="0.15">
      <c r="A70" s="69" t="s">
        <v>381</v>
      </c>
      <c r="B70" s="89" t="s">
        <v>382</v>
      </c>
      <c r="C70" s="71" t="s">
        <v>376</v>
      </c>
      <c r="D70" s="71" t="s">
        <v>32</v>
      </c>
      <c r="E70" s="71" t="s">
        <v>88</v>
      </c>
      <c r="F70" s="71" t="s">
        <v>185</v>
      </c>
      <c r="G70" s="71">
        <v>50</v>
      </c>
      <c r="H70" s="70">
        <v>12</v>
      </c>
      <c r="I70" s="70">
        <f t="shared" si="6"/>
        <v>12.48</v>
      </c>
      <c r="J70" s="70">
        <v>18</v>
      </c>
      <c r="K70" s="71"/>
      <c r="L70" s="70">
        <f t="shared" si="9"/>
        <v>0</v>
      </c>
      <c r="M70" s="71"/>
      <c r="N70" s="70">
        <f t="shared" si="10"/>
        <v>0</v>
      </c>
      <c r="O70" s="103"/>
    </row>
    <row r="71" spans="1:15" s="1" customFormat="1" ht="30" customHeight="1" x14ac:dyDescent="0.15">
      <c r="A71" s="69" t="s">
        <v>383</v>
      </c>
      <c r="B71" s="89" t="s">
        <v>384</v>
      </c>
      <c r="C71" s="71" t="s">
        <v>385</v>
      </c>
      <c r="D71" s="71" t="s">
        <v>32</v>
      </c>
      <c r="E71" s="83" t="s">
        <v>88</v>
      </c>
      <c r="F71" s="71" t="s">
        <v>187</v>
      </c>
      <c r="G71" s="71">
        <v>70</v>
      </c>
      <c r="H71" s="70">
        <v>21.6</v>
      </c>
      <c r="I71" s="70">
        <f t="shared" si="6"/>
        <v>22.464000000000002</v>
      </c>
      <c r="J71" s="70">
        <v>35</v>
      </c>
      <c r="K71" s="71"/>
      <c r="L71" s="70">
        <f t="shared" si="9"/>
        <v>0</v>
      </c>
      <c r="M71" s="71"/>
      <c r="N71" s="70">
        <f t="shared" si="10"/>
        <v>0</v>
      </c>
      <c r="O71" s="103"/>
    </row>
    <row r="72" spans="1:15" s="1" customFormat="1" ht="30" customHeight="1" x14ac:dyDescent="0.15">
      <c r="A72" s="69" t="s">
        <v>386</v>
      </c>
      <c r="B72" s="89" t="s">
        <v>387</v>
      </c>
      <c r="C72" s="71" t="s">
        <v>385</v>
      </c>
      <c r="D72" s="71" t="s">
        <v>32</v>
      </c>
      <c r="E72" s="71" t="s">
        <v>88</v>
      </c>
      <c r="F72" s="96" t="s">
        <v>190</v>
      </c>
      <c r="G72" s="96">
        <v>70</v>
      </c>
      <c r="H72" s="97">
        <v>21.6</v>
      </c>
      <c r="I72" s="70">
        <f t="shared" si="6"/>
        <v>22.464000000000002</v>
      </c>
      <c r="J72" s="70">
        <v>35</v>
      </c>
      <c r="K72" s="71"/>
      <c r="L72" s="70">
        <f t="shared" si="9"/>
        <v>0</v>
      </c>
      <c r="M72" s="71"/>
      <c r="N72" s="70">
        <f t="shared" si="10"/>
        <v>0</v>
      </c>
      <c r="O72" s="103"/>
    </row>
    <row r="73" spans="1:15" s="1" customFormat="1" ht="30" customHeight="1" x14ac:dyDescent="0.15">
      <c r="A73" s="69" t="s">
        <v>388</v>
      </c>
      <c r="B73" s="89" t="s">
        <v>389</v>
      </c>
      <c r="C73" s="71" t="s">
        <v>385</v>
      </c>
      <c r="D73" s="71" t="s">
        <v>32</v>
      </c>
      <c r="E73" s="71" t="s">
        <v>88</v>
      </c>
      <c r="F73" s="71" t="s">
        <v>192</v>
      </c>
      <c r="G73" s="71">
        <v>70</v>
      </c>
      <c r="H73" s="70">
        <v>21.6</v>
      </c>
      <c r="I73" s="70">
        <f t="shared" si="6"/>
        <v>22.464000000000002</v>
      </c>
      <c r="J73" s="70">
        <v>35</v>
      </c>
      <c r="K73" s="71"/>
      <c r="L73" s="70">
        <f t="shared" si="9"/>
        <v>0</v>
      </c>
      <c r="M73" s="71"/>
      <c r="N73" s="70">
        <f t="shared" si="10"/>
        <v>0</v>
      </c>
      <c r="O73" s="103"/>
    </row>
    <row r="74" spans="1:15" s="1" customFormat="1" ht="30" customHeight="1" x14ac:dyDescent="0.15">
      <c r="A74" s="69" t="s">
        <v>390</v>
      </c>
      <c r="B74" s="89" t="s">
        <v>391</v>
      </c>
      <c r="C74" s="71" t="s">
        <v>392</v>
      </c>
      <c r="D74" s="71" t="s">
        <v>17</v>
      </c>
      <c r="E74" s="71" t="s">
        <v>88</v>
      </c>
      <c r="F74" s="71" t="s">
        <v>197</v>
      </c>
      <c r="G74" s="71">
        <v>16</v>
      </c>
      <c r="H74" s="70">
        <v>45</v>
      </c>
      <c r="I74" s="70">
        <f t="shared" si="6"/>
        <v>46.800000000000004</v>
      </c>
      <c r="J74" s="70">
        <v>72</v>
      </c>
      <c r="K74" s="71"/>
      <c r="L74" s="70">
        <f t="shared" si="9"/>
        <v>0</v>
      </c>
      <c r="M74" s="71"/>
      <c r="N74" s="70">
        <f t="shared" si="10"/>
        <v>0</v>
      </c>
      <c r="O74" s="103"/>
    </row>
    <row r="75" spans="1:15" s="1" customFormat="1" ht="30" customHeight="1" x14ac:dyDescent="0.15">
      <c r="A75" s="69" t="s">
        <v>393</v>
      </c>
      <c r="B75" s="89" t="s">
        <v>394</v>
      </c>
      <c r="C75" s="71" t="s">
        <v>392</v>
      </c>
      <c r="D75" s="71" t="s">
        <v>17</v>
      </c>
      <c r="E75" s="71" t="s">
        <v>88</v>
      </c>
      <c r="F75" s="71" t="s">
        <v>202</v>
      </c>
      <c r="G75" s="71">
        <v>16</v>
      </c>
      <c r="H75" s="70">
        <v>45</v>
      </c>
      <c r="I75" s="70">
        <f t="shared" si="6"/>
        <v>46.800000000000004</v>
      </c>
      <c r="J75" s="70">
        <v>72</v>
      </c>
      <c r="K75" s="71"/>
      <c r="L75" s="70">
        <f t="shared" si="9"/>
        <v>0</v>
      </c>
      <c r="M75" s="71"/>
      <c r="N75" s="70">
        <f t="shared" si="10"/>
        <v>0</v>
      </c>
      <c r="O75" s="103"/>
    </row>
    <row r="76" spans="1:15" s="1" customFormat="1" ht="30" customHeight="1" x14ac:dyDescent="0.15">
      <c r="A76" s="69" t="s">
        <v>395</v>
      </c>
      <c r="B76" s="89" t="s">
        <v>396</v>
      </c>
      <c r="C76" s="71" t="s">
        <v>392</v>
      </c>
      <c r="D76" s="71" t="s">
        <v>17</v>
      </c>
      <c r="E76" s="71" t="s">
        <v>88</v>
      </c>
      <c r="F76" s="71" t="s">
        <v>205</v>
      </c>
      <c r="G76" s="71">
        <v>16</v>
      </c>
      <c r="H76" s="70">
        <v>45</v>
      </c>
      <c r="I76" s="70">
        <f t="shared" si="6"/>
        <v>46.800000000000004</v>
      </c>
      <c r="J76" s="70">
        <v>72</v>
      </c>
      <c r="K76" s="71"/>
      <c r="L76" s="70">
        <f t="shared" si="9"/>
        <v>0</v>
      </c>
      <c r="M76" s="71"/>
      <c r="N76" s="70">
        <f t="shared" si="10"/>
        <v>0</v>
      </c>
      <c r="O76" s="103"/>
    </row>
    <row r="77" spans="1:15" s="1" customFormat="1" ht="30" customHeight="1" x14ac:dyDescent="0.15">
      <c r="A77" s="69" t="s">
        <v>397</v>
      </c>
      <c r="B77" s="89" t="s">
        <v>398</v>
      </c>
      <c r="C77" s="71" t="s">
        <v>399</v>
      </c>
      <c r="D77" s="71" t="s">
        <v>17</v>
      </c>
      <c r="E77" s="71" t="s">
        <v>88</v>
      </c>
      <c r="F77" s="71" t="s">
        <v>210</v>
      </c>
      <c r="G77" s="71">
        <v>12</v>
      </c>
      <c r="H77" s="70">
        <v>30</v>
      </c>
      <c r="I77" s="70">
        <f t="shared" si="6"/>
        <v>31.200000000000003</v>
      </c>
      <c r="J77" s="70">
        <v>96</v>
      </c>
      <c r="K77" s="71"/>
      <c r="L77" s="70">
        <f t="shared" si="9"/>
        <v>0</v>
      </c>
      <c r="M77" s="71"/>
      <c r="N77" s="70">
        <f t="shared" si="10"/>
        <v>0</v>
      </c>
      <c r="O77" s="103"/>
    </row>
    <row r="78" spans="1:15" s="1" customFormat="1" ht="30" customHeight="1" x14ac:dyDescent="0.15">
      <c r="A78" s="69" t="s">
        <v>400</v>
      </c>
      <c r="B78" s="89" t="s">
        <v>401</v>
      </c>
      <c r="C78" s="71" t="s">
        <v>399</v>
      </c>
      <c r="D78" s="71" t="s">
        <v>17</v>
      </c>
      <c r="E78" s="71" t="s">
        <v>88</v>
      </c>
      <c r="F78" s="71" t="s">
        <v>214</v>
      </c>
      <c r="G78" s="71">
        <v>12</v>
      </c>
      <c r="H78" s="70">
        <v>30</v>
      </c>
      <c r="I78" s="70">
        <f t="shared" si="6"/>
        <v>31.200000000000003</v>
      </c>
      <c r="J78" s="70">
        <v>96</v>
      </c>
      <c r="K78" s="71"/>
      <c r="L78" s="70">
        <f t="shared" si="9"/>
        <v>0</v>
      </c>
      <c r="M78" s="71"/>
      <c r="N78" s="70">
        <f t="shared" si="10"/>
        <v>0</v>
      </c>
      <c r="O78" s="103"/>
    </row>
    <row r="79" spans="1:15" s="1" customFormat="1" ht="30" customHeight="1" x14ac:dyDescent="0.15">
      <c r="A79" s="69" t="s">
        <v>402</v>
      </c>
      <c r="B79" s="89" t="s">
        <v>403</v>
      </c>
      <c r="C79" s="71" t="s">
        <v>399</v>
      </c>
      <c r="D79" s="98" t="s">
        <v>17</v>
      </c>
      <c r="E79" s="71" t="s">
        <v>88</v>
      </c>
      <c r="F79" s="99" t="s">
        <v>217</v>
      </c>
      <c r="G79" s="71">
        <v>12</v>
      </c>
      <c r="H79" s="100">
        <v>30</v>
      </c>
      <c r="I79" s="70">
        <f t="shared" si="6"/>
        <v>31.200000000000003</v>
      </c>
      <c r="J79" s="70">
        <v>96</v>
      </c>
      <c r="K79" s="71"/>
      <c r="L79" s="70">
        <f t="shared" si="9"/>
        <v>0</v>
      </c>
      <c r="M79" s="71"/>
      <c r="N79" s="70">
        <f t="shared" si="10"/>
        <v>0</v>
      </c>
      <c r="O79" s="103"/>
    </row>
    <row r="80" spans="1:15" s="1" customFormat="1" ht="30" customHeight="1" x14ac:dyDescent="0.15">
      <c r="A80" s="69" t="s">
        <v>404</v>
      </c>
      <c r="B80" s="69" t="s">
        <v>218</v>
      </c>
      <c r="C80" s="71" t="s">
        <v>220</v>
      </c>
      <c r="D80" s="71" t="s">
        <v>32</v>
      </c>
      <c r="E80" s="71" t="s">
        <v>88</v>
      </c>
      <c r="F80" s="117" t="s">
        <v>219</v>
      </c>
      <c r="G80" s="71">
        <v>8</v>
      </c>
      <c r="H80" s="97">
        <v>22</v>
      </c>
      <c r="I80" s="97">
        <f t="shared" si="6"/>
        <v>22.880000000000003</v>
      </c>
      <c r="J80" s="70">
        <v>39</v>
      </c>
      <c r="K80" s="71"/>
      <c r="L80" s="70">
        <f t="shared" si="9"/>
        <v>0</v>
      </c>
      <c r="M80" s="71"/>
      <c r="N80" s="70">
        <f t="shared" si="10"/>
        <v>0</v>
      </c>
      <c r="O80" s="103"/>
    </row>
    <row r="81" spans="1:15" s="1" customFormat="1" ht="30" customHeight="1" x14ac:dyDescent="0.15">
      <c r="A81" s="69" t="s">
        <v>405</v>
      </c>
      <c r="B81" s="69" t="s">
        <v>221</v>
      </c>
      <c r="C81" s="71" t="s">
        <v>226</v>
      </c>
      <c r="D81" s="71" t="s">
        <v>54</v>
      </c>
      <c r="E81" s="71" t="s">
        <v>88</v>
      </c>
      <c r="F81" s="117" t="s">
        <v>222</v>
      </c>
      <c r="G81" s="71">
        <v>24</v>
      </c>
      <c r="H81" s="97">
        <v>19.8</v>
      </c>
      <c r="I81" s="97">
        <f t="shared" si="6"/>
        <v>20.592000000000002</v>
      </c>
      <c r="J81" s="70">
        <v>39.799999999999997</v>
      </c>
      <c r="K81" s="71"/>
      <c r="L81" s="70">
        <f t="shared" si="9"/>
        <v>0</v>
      </c>
      <c r="M81" s="71"/>
      <c r="N81" s="70">
        <f t="shared" si="10"/>
        <v>0</v>
      </c>
      <c r="O81" s="103"/>
    </row>
    <row r="82" spans="1:15" s="1" customFormat="1" ht="30" customHeight="1" x14ac:dyDescent="0.15">
      <c r="A82" s="69" t="s">
        <v>406</v>
      </c>
      <c r="B82" s="69" t="s">
        <v>224</v>
      </c>
      <c r="C82" s="71" t="s">
        <v>226</v>
      </c>
      <c r="D82" s="71" t="s">
        <v>54</v>
      </c>
      <c r="E82" s="71" t="s">
        <v>88</v>
      </c>
      <c r="F82" s="117" t="s">
        <v>225</v>
      </c>
      <c r="G82" s="71">
        <v>24</v>
      </c>
      <c r="H82" s="97">
        <v>19.8</v>
      </c>
      <c r="I82" s="97">
        <f t="shared" si="6"/>
        <v>20.592000000000002</v>
      </c>
      <c r="J82" s="70">
        <v>39.799999999999997</v>
      </c>
      <c r="K82" s="71"/>
      <c r="L82" s="70">
        <f t="shared" si="9"/>
        <v>0</v>
      </c>
      <c r="M82" s="71"/>
      <c r="N82" s="70">
        <f t="shared" si="10"/>
        <v>0</v>
      </c>
      <c r="O82" s="103"/>
    </row>
    <row r="83" spans="1:15" s="1" customFormat="1" ht="30" customHeight="1" x14ac:dyDescent="0.15">
      <c r="A83" s="69" t="s">
        <v>407</v>
      </c>
      <c r="B83" s="69" t="s">
        <v>227</v>
      </c>
      <c r="C83" s="71" t="s">
        <v>226</v>
      </c>
      <c r="D83" s="71" t="s">
        <v>54</v>
      </c>
      <c r="E83" s="71" t="s">
        <v>88</v>
      </c>
      <c r="F83" s="117" t="s">
        <v>228</v>
      </c>
      <c r="G83" s="71">
        <v>24</v>
      </c>
      <c r="H83" s="97">
        <v>19.8</v>
      </c>
      <c r="I83" s="97">
        <f t="shared" si="6"/>
        <v>20.592000000000002</v>
      </c>
      <c r="J83" s="70">
        <v>39.799999999999997</v>
      </c>
      <c r="K83" s="71"/>
      <c r="L83" s="70">
        <f t="shared" si="9"/>
        <v>0</v>
      </c>
      <c r="M83" s="71"/>
      <c r="N83" s="70">
        <f t="shared" si="10"/>
        <v>0</v>
      </c>
      <c r="O83" s="103"/>
    </row>
    <row r="84" spans="1:15" s="1" customFormat="1" ht="30" customHeight="1" x14ac:dyDescent="0.15">
      <c r="A84" s="69" t="s">
        <v>408</v>
      </c>
      <c r="B84" s="69" t="s">
        <v>229</v>
      </c>
      <c r="C84" s="71" t="s">
        <v>231</v>
      </c>
      <c r="D84" s="71" t="s">
        <v>54</v>
      </c>
      <c r="E84" s="71" t="s">
        <v>82</v>
      </c>
      <c r="F84" s="117" t="s">
        <v>230</v>
      </c>
      <c r="G84" s="71">
        <v>60</v>
      </c>
      <c r="H84" s="97">
        <v>5.5</v>
      </c>
      <c r="I84" s="97">
        <f t="shared" si="6"/>
        <v>5.7200000000000006</v>
      </c>
      <c r="J84" s="70">
        <v>12</v>
      </c>
      <c r="K84" s="71"/>
      <c r="L84" s="70">
        <f t="shared" si="9"/>
        <v>0</v>
      </c>
      <c r="M84" s="71"/>
      <c r="N84" s="70">
        <f t="shared" si="10"/>
        <v>0</v>
      </c>
      <c r="O84" s="103"/>
    </row>
    <row r="85" spans="1:15" s="1" customFormat="1" ht="30" customHeight="1" x14ac:dyDescent="0.15">
      <c r="A85" s="69" t="s">
        <v>409</v>
      </c>
      <c r="B85" s="69"/>
      <c r="C85" s="90"/>
      <c r="D85" s="101"/>
      <c r="E85" s="102"/>
      <c r="F85" s="101"/>
      <c r="G85" s="101"/>
      <c r="H85" s="70"/>
      <c r="I85" s="70"/>
      <c r="J85" s="70"/>
      <c r="K85" s="71">
        <f>SUM(K5:K84)</f>
        <v>0</v>
      </c>
      <c r="L85" s="70">
        <f>SUM(L5:L84)</f>
        <v>0</v>
      </c>
      <c r="M85" s="71">
        <f>SUM(M5:M84)</f>
        <v>0</v>
      </c>
      <c r="N85" s="70">
        <f>SUM(N5:N84)</f>
        <v>0</v>
      </c>
      <c r="O85" s="21"/>
    </row>
    <row r="86" spans="1:15" s="1" customFormat="1" ht="38.1" customHeight="1" x14ac:dyDescent="0.15">
      <c r="A86" s="69" t="s">
        <v>410</v>
      </c>
      <c r="B86" s="136"/>
      <c r="C86" s="137"/>
      <c r="D86" s="137"/>
      <c r="E86" s="137"/>
      <c r="F86" s="137"/>
      <c r="G86" s="137"/>
      <c r="H86" s="137"/>
      <c r="I86" s="137"/>
      <c r="J86" s="137"/>
      <c r="K86" s="138"/>
      <c r="L86" s="137"/>
      <c r="M86" s="138"/>
      <c r="N86" s="137"/>
      <c r="O86" s="139"/>
    </row>
    <row r="87" spans="1:15" s="1" customFormat="1" ht="54" customHeight="1" x14ac:dyDescent="0.15">
      <c r="A87" s="126" t="s">
        <v>411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8"/>
      <c r="L87" s="127"/>
      <c r="M87" s="128"/>
      <c r="N87" s="127"/>
      <c r="O87" s="129"/>
    </row>
  </sheetData>
  <mergeCells count="6">
    <mergeCell ref="A87:O87"/>
    <mergeCell ref="A1:O1"/>
    <mergeCell ref="B2:G2"/>
    <mergeCell ref="H2:J2"/>
    <mergeCell ref="K2:O2"/>
    <mergeCell ref="B86:O86"/>
  </mergeCells>
  <phoneticPr fontId="25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topLeftCell="J1" workbookViewId="0">
      <selection activeCell="S4" sqref="S4"/>
    </sheetView>
  </sheetViews>
  <sheetFormatPr defaultColWidth="9" defaultRowHeight="20.25" x14ac:dyDescent="0.15"/>
  <cols>
    <col min="1" max="1" width="19.75" style="28" hidden="1" customWidth="1"/>
    <col min="2" max="2" width="15.5" style="29" hidden="1" customWidth="1"/>
    <col min="3" max="3" width="19.75" style="30" hidden="1" customWidth="1"/>
    <col min="4" max="4" width="15.5" style="30" hidden="1" customWidth="1"/>
    <col min="5" max="5" width="23.75" style="28" hidden="1" customWidth="1"/>
    <col min="6" max="7" width="18.625" style="29" hidden="1" customWidth="1"/>
    <col min="8" max="8" width="42.875" style="28" hidden="1" customWidth="1"/>
    <col min="9" max="9" width="18.125" style="28" hidden="1" customWidth="1"/>
    <col min="10" max="10" width="64.5" style="28" customWidth="1"/>
    <col min="11" max="11" width="24.625" style="28" customWidth="1"/>
    <col min="12" max="12" width="15.875" style="30" customWidth="1"/>
    <col min="13" max="15" width="14.625" style="28" hidden="1" customWidth="1"/>
    <col min="16" max="17" width="16.375" style="28" customWidth="1"/>
    <col min="18" max="20" width="16.375" style="24" customWidth="1"/>
    <col min="21" max="16384" width="9" style="24"/>
  </cols>
  <sheetData>
    <row r="1" spans="1:20" s="23" customFormat="1" ht="51" customHeight="1" x14ac:dyDescent="0.15">
      <c r="A1" s="140" t="s">
        <v>412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20" ht="30" customHeight="1" x14ac:dyDescent="0.15">
      <c r="A2" s="31" t="s">
        <v>413</v>
      </c>
      <c r="B2" s="32" t="s">
        <v>414</v>
      </c>
      <c r="C2" s="33" t="s">
        <v>415</v>
      </c>
      <c r="D2" s="33" t="s">
        <v>416</v>
      </c>
      <c r="E2" s="31" t="s">
        <v>417</v>
      </c>
      <c r="F2" s="32" t="s">
        <v>418</v>
      </c>
      <c r="G2" s="32" t="s">
        <v>419</v>
      </c>
      <c r="H2" s="31" t="s">
        <v>420</v>
      </c>
      <c r="I2" s="46" t="s">
        <v>237</v>
      </c>
      <c r="J2" s="46" t="s">
        <v>238</v>
      </c>
      <c r="K2" s="46" t="s">
        <v>239</v>
      </c>
      <c r="L2" s="47" t="s">
        <v>240</v>
      </c>
      <c r="M2" s="48" t="s">
        <v>4</v>
      </c>
      <c r="N2" s="48" t="s">
        <v>5</v>
      </c>
      <c r="O2" s="48" t="s">
        <v>7</v>
      </c>
      <c r="P2" s="49" t="s">
        <v>9</v>
      </c>
      <c r="Q2" s="49" t="s">
        <v>241</v>
      </c>
      <c r="R2" s="49" t="s">
        <v>242</v>
      </c>
      <c r="S2" s="59" t="s">
        <v>421</v>
      </c>
      <c r="T2" s="59" t="s">
        <v>422</v>
      </c>
    </row>
    <row r="3" spans="1:20" s="25" customFormat="1" ht="30" hidden="1" customHeight="1" x14ac:dyDescent="0.15">
      <c r="A3" s="34" t="s">
        <v>423</v>
      </c>
      <c r="B3" s="35" t="e">
        <f>#REF!</f>
        <v>#REF!</v>
      </c>
      <c r="C3" s="34" t="e">
        <f>#REF!</f>
        <v>#REF!</v>
      </c>
      <c r="D3" s="36" t="s">
        <v>424</v>
      </c>
      <c r="E3" s="37">
        <v>1</v>
      </c>
      <c r="F3" s="38">
        <v>44190</v>
      </c>
      <c r="G3" s="38" t="e">
        <f>#REF!</f>
        <v>#REF!</v>
      </c>
      <c r="H3" s="39" t="e">
        <f>#REF!</f>
        <v>#REF!</v>
      </c>
      <c r="I3" s="50"/>
      <c r="J3" s="50"/>
      <c r="K3" s="50"/>
      <c r="L3" s="51"/>
      <c r="M3" s="48"/>
      <c r="N3" s="48"/>
      <c r="O3" s="48"/>
      <c r="P3" s="49"/>
      <c r="Q3" s="49"/>
      <c r="R3" s="49"/>
      <c r="S3" s="60"/>
      <c r="T3" s="60"/>
    </row>
    <row r="4" spans="1:20" s="26" customFormat="1" ht="30" customHeight="1" x14ac:dyDescent="0.15">
      <c r="A4" s="40"/>
      <c r="B4" s="40"/>
      <c r="C4" s="40"/>
      <c r="D4" s="40"/>
      <c r="E4" s="40"/>
      <c r="F4" s="40"/>
      <c r="G4" s="40"/>
      <c r="H4" s="40"/>
      <c r="I4" s="39" t="s">
        <v>247</v>
      </c>
      <c r="J4" s="52" t="s">
        <v>248</v>
      </c>
      <c r="K4" s="53" t="s">
        <v>16</v>
      </c>
      <c r="L4" s="53" t="s">
        <v>17</v>
      </c>
      <c r="M4" s="53" t="s">
        <v>14</v>
      </c>
      <c r="N4" s="54" t="s">
        <v>15</v>
      </c>
      <c r="O4" s="53">
        <v>24</v>
      </c>
      <c r="P4" s="49">
        <v>19</v>
      </c>
      <c r="Q4" s="49">
        <f t="shared" ref="Q4:Q47" si="0">P4*1.04</f>
        <v>19.760000000000002</v>
      </c>
      <c r="R4" s="49">
        <v>38</v>
      </c>
      <c r="S4" s="61">
        <v>26</v>
      </c>
      <c r="T4" s="62">
        <f t="shared" ref="T4:T47" si="1">S4/R4</f>
        <v>0.68421052631578949</v>
      </c>
    </row>
    <row r="5" spans="1:20" ht="30" customHeight="1" x14ac:dyDescent="0.15">
      <c r="A5" s="39"/>
      <c r="B5" s="39"/>
      <c r="C5" s="39"/>
      <c r="D5" s="39"/>
      <c r="E5" s="39"/>
      <c r="F5" s="39"/>
      <c r="G5" s="39"/>
      <c r="H5" s="39"/>
      <c r="I5" s="39" t="s">
        <v>249</v>
      </c>
      <c r="J5" s="52" t="s">
        <v>250</v>
      </c>
      <c r="K5" s="53" t="s">
        <v>20</v>
      </c>
      <c r="L5" s="53" t="s">
        <v>17</v>
      </c>
      <c r="M5" s="53" t="s">
        <v>14</v>
      </c>
      <c r="N5" s="54" t="s">
        <v>19</v>
      </c>
      <c r="O5" s="53">
        <v>40</v>
      </c>
      <c r="P5" s="49">
        <v>16</v>
      </c>
      <c r="Q5" s="49">
        <f t="shared" si="0"/>
        <v>16.64</v>
      </c>
      <c r="R5" s="49">
        <v>32</v>
      </c>
      <c r="S5" s="59">
        <v>23</v>
      </c>
      <c r="T5" s="62">
        <f t="shared" si="1"/>
        <v>0.71875</v>
      </c>
    </row>
    <row r="6" spans="1:20" ht="30" customHeight="1" x14ac:dyDescent="0.15">
      <c r="A6" s="41"/>
      <c r="B6" s="41"/>
      <c r="C6" s="41"/>
      <c r="D6" s="41"/>
      <c r="E6" s="41"/>
      <c r="F6" s="41"/>
      <c r="G6" s="41"/>
      <c r="H6" s="39"/>
      <c r="I6" s="39" t="s">
        <v>251</v>
      </c>
      <c r="J6" s="52" t="s">
        <v>252</v>
      </c>
      <c r="K6" s="53" t="s">
        <v>23</v>
      </c>
      <c r="L6" s="53" t="s">
        <v>17</v>
      </c>
      <c r="M6" s="53" t="s">
        <v>14</v>
      </c>
      <c r="N6" s="54" t="s">
        <v>22</v>
      </c>
      <c r="O6" s="53">
        <v>40</v>
      </c>
      <c r="P6" s="49">
        <v>14</v>
      </c>
      <c r="Q6" s="49">
        <f t="shared" si="0"/>
        <v>14.56</v>
      </c>
      <c r="R6" s="49">
        <v>28</v>
      </c>
      <c r="S6" s="59">
        <v>19.899999999999999</v>
      </c>
      <c r="T6" s="62">
        <f t="shared" si="1"/>
        <v>0.71071428571428563</v>
      </c>
    </row>
    <row r="7" spans="1:20" ht="30" customHeight="1" x14ac:dyDescent="0.15">
      <c r="A7" s="41"/>
      <c r="B7" s="41"/>
      <c r="C7" s="41"/>
      <c r="D7" s="41"/>
      <c r="E7" s="41"/>
      <c r="F7" s="41"/>
      <c r="G7" s="41"/>
      <c r="H7" s="39"/>
      <c r="I7" s="39" t="s">
        <v>253</v>
      </c>
      <c r="J7" s="52" t="s">
        <v>254</v>
      </c>
      <c r="K7" s="53" t="s">
        <v>255</v>
      </c>
      <c r="L7" s="53" t="s">
        <v>17</v>
      </c>
      <c r="M7" s="53" t="s">
        <v>14</v>
      </c>
      <c r="N7" s="118" t="s">
        <v>25</v>
      </c>
      <c r="O7" s="53">
        <v>32</v>
      </c>
      <c r="P7" s="49">
        <v>15</v>
      </c>
      <c r="Q7" s="49">
        <f t="shared" si="0"/>
        <v>15.600000000000001</v>
      </c>
      <c r="R7" s="49">
        <v>30</v>
      </c>
      <c r="S7" s="59">
        <v>17.899999999999999</v>
      </c>
      <c r="T7" s="62">
        <f t="shared" si="1"/>
        <v>0.59666666666666657</v>
      </c>
    </row>
    <row r="8" spans="1:20" ht="30" customHeight="1" x14ac:dyDescent="0.15">
      <c r="A8" s="42"/>
      <c r="B8" s="42"/>
      <c r="C8" s="42"/>
      <c r="D8" s="42"/>
      <c r="E8" s="42"/>
      <c r="F8" s="42"/>
      <c r="G8" s="42"/>
      <c r="H8" s="39"/>
      <c r="I8" s="39" t="s">
        <v>256</v>
      </c>
      <c r="J8" s="52" t="s">
        <v>257</v>
      </c>
      <c r="K8" s="53" t="s">
        <v>23</v>
      </c>
      <c r="L8" s="53" t="s">
        <v>17</v>
      </c>
      <c r="M8" s="53" t="s">
        <v>14</v>
      </c>
      <c r="N8" s="54" t="s">
        <v>28</v>
      </c>
      <c r="O8" s="53">
        <v>48</v>
      </c>
      <c r="P8" s="49">
        <v>13</v>
      </c>
      <c r="Q8" s="49">
        <f t="shared" si="0"/>
        <v>13.52</v>
      </c>
      <c r="R8" s="49">
        <v>26</v>
      </c>
      <c r="S8" s="59">
        <v>15.9</v>
      </c>
      <c r="T8" s="62">
        <f t="shared" si="1"/>
        <v>0.61153846153846159</v>
      </c>
    </row>
    <row r="9" spans="1:20" ht="30" customHeight="1" x14ac:dyDescent="0.15">
      <c r="A9" s="43"/>
      <c r="B9" s="44"/>
      <c r="C9" s="45"/>
      <c r="D9" s="45"/>
      <c r="E9" s="43"/>
      <c r="F9" s="44"/>
      <c r="G9" s="44"/>
      <c r="H9" s="39"/>
      <c r="I9" s="39" t="s">
        <v>258</v>
      </c>
      <c r="J9" s="52" t="s">
        <v>259</v>
      </c>
      <c r="K9" s="53" t="s">
        <v>255</v>
      </c>
      <c r="L9" s="53" t="s">
        <v>32</v>
      </c>
      <c r="M9" s="53" t="s">
        <v>14</v>
      </c>
      <c r="N9" s="53" t="s">
        <v>30</v>
      </c>
      <c r="O9" s="53">
        <v>70</v>
      </c>
      <c r="P9" s="49">
        <v>10</v>
      </c>
      <c r="Q9" s="49">
        <f t="shared" si="0"/>
        <v>10.4</v>
      </c>
      <c r="R9" s="49">
        <v>20</v>
      </c>
      <c r="S9" s="59">
        <v>14</v>
      </c>
      <c r="T9" s="62">
        <f t="shared" si="1"/>
        <v>0.7</v>
      </c>
    </row>
    <row r="10" spans="1:20" ht="30" customHeight="1" x14ac:dyDescent="0.15">
      <c r="A10" s="43"/>
      <c r="B10" s="44"/>
      <c r="C10" s="45"/>
      <c r="D10" s="45"/>
      <c r="E10" s="43"/>
      <c r="F10" s="44"/>
      <c r="G10" s="44"/>
      <c r="H10" s="39"/>
      <c r="I10" s="39" t="s">
        <v>260</v>
      </c>
      <c r="J10" s="52" t="s">
        <v>261</v>
      </c>
      <c r="K10" s="53" t="s">
        <v>35</v>
      </c>
      <c r="L10" s="53" t="s">
        <v>36</v>
      </c>
      <c r="M10" s="53" t="s">
        <v>14</v>
      </c>
      <c r="N10" s="53" t="s">
        <v>34</v>
      </c>
      <c r="O10" s="53">
        <v>48</v>
      </c>
      <c r="P10" s="49">
        <v>16</v>
      </c>
      <c r="Q10" s="49">
        <f t="shared" si="0"/>
        <v>16.64</v>
      </c>
      <c r="R10" s="49">
        <v>32</v>
      </c>
      <c r="S10" s="59">
        <v>23.9</v>
      </c>
      <c r="T10" s="62">
        <f t="shared" si="1"/>
        <v>0.74687499999999996</v>
      </c>
    </row>
    <row r="11" spans="1:20" ht="30" customHeight="1" x14ac:dyDescent="0.15">
      <c r="A11" s="43"/>
      <c r="B11" s="44"/>
      <c r="C11" s="45"/>
      <c r="D11" s="45"/>
      <c r="E11" s="43"/>
      <c r="F11" s="44"/>
      <c r="G11" s="44"/>
      <c r="H11" s="39"/>
      <c r="I11" s="39" t="s">
        <v>262</v>
      </c>
      <c r="J11" s="52" t="s">
        <v>263</v>
      </c>
      <c r="K11" s="53" t="s">
        <v>264</v>
      </c>
      <c r="L11" s="53" t="s">
        <v>36</v>
      </c>
      <c r="M11" s="53" t="s">
        <v>14</v>
      </c>
      <c r="N11" s="53" t="s">
        <v>38</v>
      </c>
      <c r="O11" s="53">
        <v>48</v>
      </c>
      <c r="P11" s="49">
        <v>16</v>
      </c>
      <c r="Q11" s="49">
        <f t="shared" si="0"/>
        <v>16.64</v>
      </c>
      <c r="R11" s="49">
        <v>32</v>
      </c>
      <c r="S11" s="59">
        <v>23.9</v>
      </c>
      <c r="T11" s="62">
        <f t="shared" si="1"/>
        <v>0.74687499999999996</v>
      </c>
    </row>
    <row r="12" spans="1:20" ht="30" customHeight="1" x14ac:dyDescent="0.15">
      <c r="A12" s="43"/>
      <c r="B12" s="44"/>
      <c r="C12" s="45"/>
      <c r="D12" s="45"/>
      <c r="E12" s="43"/>
      <c r="F12" s="44"/>
      <c r="G12" s="44"/>
      <c r="H12" s="39"/>
      <c r="I12" s="39" t="s">
        <v>265</v>
      </c>
      <c r="J12" s="52" t="s">
        <v>266</v>
      </c>
      <c r="K12" s="53" t="s">
        <v>35</v>
      </c>
      <c r="L12" s="53" t="s">
        <v>36</v>
      </c>
      <c r="M12" s="53" t="s">
        <v>14</v>
      </c>
      <c r="N12" s="119" t="s">
        <v>41</v>
      </c>
      <c r="O12" s="53">
        <v>48</v>
      </c>
      <c r="P12" s="49">
        <v>16</v>
      </c>
      <c r="Q12" s="49">
        <f t="shared" si="0"/>
        <v>16.64</v>
      </c>
      <c r="R12" s="49">
        <v>32</v>
      </c>
      <c r="S12" s="59">
        <v>23.9</v>
      </c>
      <c r="T12" s="62">
        <f t="shared" si="1"/>
        <v>0.74687499999999996</v>
      </c>
    </row>
    <row r="13" spans="1:20" ht="30" customHeight="1" x14ac:dyDescent="0.15">
      <c r="A13" s="43"/>
      <c r="B13" s="44"/>
      <c r="C13" s="45"/>
      <c r="D13" s="45"/>
      <c r="E13" s="43"/>
      <c r="F13" s="44"/>
      <c r="G13" s="44"/>
      <c r="H13" s="39"/>
      <c r="I13" s="39" t="s">
        <v>267</v>
      </c>
      <c r="J13" s="52" t="s">
        <v>268</v>
      </c>
      <c r="K13" s="53" t="s">
        <v>44</v>
      </c>
      <c r="L13" s="53" t="s">
        <v>36</v>
      </c>
      <c r="M13" s="53" t="s">
        <v>14</v>
      </c>
      <c r="N13" s="53" t="s">
        <v>43</v>
      </c>
      <c r="O13" s="53">
        <v>48</v>
      </c>
      <c r="P13" s="49">
        <v>16</v>
      </c>
      <c r="Q13" s="49">
        <f t="shared" si="0"/>
        <v>16.64</v>
      </c>
      <c r="R13" s="49">
        <v>28.8</v>
      </c>
      <c r="S13" s="59">
        <v>19.899999999999999</v>
      </c>
      <c r="T13" s="62">
        <f t="shared" si="1"/>
        <v>0.69097222222222221</v>
      </c>
    </row>
    <row r="14" spans="1:20" ht="30" customHeight="1" x14ac:dyDescent="0.15">
      <c r="A14" s="43"/>
      <c r="B14" s="44"/>
      <c r="C14" s="45"/>
      <c r="D14" s="45"/>
      <c r="E14" s="43"/>
      <c r="F14" s="44"/>
      <c r="G14" s="44"/>
      <c r="H14" s="39"/>
      <c r="I14" s="39" t="s">
        <v>269</v>
      </c>
      <c r="J14" s="52" t="s">
        <v>270</v>
      </c>
      <c r="K14" s="53" t="s">
        <v>44</v>
      </c>
      <c r="L14" s="53" t="s">
        <v>36</v>
      </c>
      <c r="M14" s="53" t="s">
        <v>14</v>
      </c>
      <c r="N14" s="53" t="s">
        <v>46</v>
      </c>
      <c r="O14" s="53">
        <v>48</v>
      </c>
      <c r="P14" s="49">
        <v>16</v>
      </c>
      <c r="Q14" s="49">
        <f t="shared" si="0"/>
        <v>16.64</v>
      </c>
      <c r="R14" s="49">
        <v>28.8</v>
      </c>
      <c r="S14" s="59">
        <v>19.899999999999999</v>
      </c>
      <c r="T14" s="62">
        <f t="shared" si="1"/>
        <v>0.69097222222222221</v>
      </c>
    </row>
    <row r="15" spans="1:20" ht="30" customHeight="1" x14ac:dyDescent="0.15">
      <c r="A15" s="43"/>
      <c r="B15" s="44"/>
      <c r="C15" s="45"/>
      <c r="D15" s="45"/>
      <c r="E15" s="43"/>
      <c r="F15" s="44"/>
      <c r="G15" s="44"/>
      <c r="H15" s="39"/>
      <c r="I15" s="39" t="s">
        <v>271</v>
      </c>
      <c r="J15" s="52" t="s">
        <v>272</v>
      </c>
      <c r="K15" s="53" t="s">
        <v>44</v>
      </c>
      <c r="L15" s="53" t="s">
        <v>36</v>
      </c>
      <c r="M15" s="53" t="s">
        <v>14</v>
      </c>
      <c r="N15" s="53" t="s">
        <v>48</v>
      </c>
      <c r="O15" s="53">
        <v>48</v>
      </c>
      <c r="P15" s="49">
        <v>16</v>
      </c>
      <c r="Q15" s="49">
        <f t="shared" si="0"/>
        <v>16.64</v>
      </c>
      <c r="R15" s="49">
        <v>28.8</v>
      </c>
      <c r="S15" s="59">
        <v>19.899999999999999</v>
      </c>
      <c r="T15" s="62">
        <f t="shared" si="1"/>
        <v>0.69097222222222221</v>
      </c>
    </row>
    <row r="16" spans="1:20" ht="30" customHeight="1" x14ac:dyDescent="0.15">
      <c r="A16" s="43"/>
      <c r="B16" s="44"/>
      <c r="C16" s="45"/>
      <c r="D16" s="45"/>
      <c r="E16" s="43"/>
      <c r="F16" s="44"/>
      <c r="G16" s="44"/>
      <c r="H16" s="39"/>
      <c r="I16" s="39" t="s">
        <v>425</v>
      </c>
      <c r="J16" s="52" t="s">
        <v>426</v>
      </c>
      <c r="K16" s="53" t="s">
        <v>44</v>
      </c>
      <c r="L16" s="53" t="s">
        <v>36</v>
      </c>
      <c r="M16" s="53" t="s">
        <v>14</v>
      </c>
      <c r="N16" s="53" t="s">
        <v>427</v>
      </c>
      <c r="O16" s="53">
        <v>48</v>
      </c>
      <c r="P16" s="49">
        <v>16</v>
      </c>
      <c r="Q16" s="49">
        <f t="shared" si="0"/>
        <v>16.64</v>
      </c>
      <c r="R16" s="49">
        <v>28.8</v>
      </c>
      <c r="S16" s="59">
        <v>19.899999999999999</v>
      </c>
      <c r="T16" s="62">
        <f t="shared" si="1"/>
        <v>0.69097222222222221</v>
      </c>
    </row>
    <row r="17" spans="1:20" ht="30" customHeight="1" x14ac:dyDescent="0.15">
      <c r="A17" s="43"/>
      <c r="B17" s="44"/>
      <c r="C17" s="45"/>
      <c r="D17" s="45"/>
      <c r="E17" s="43"/>
      <c r="F17" s="44"/>
      <c r="G17" s="44"/>
      <c r="H17" s="39"/>
      <c r="I17" s="39" t="s">
        <v>273</v>
      </c>
      <c r="J17" s="52" t="s">
        <v>274</v>
      </c>
      <c r="K17" s="53" t="s">
        <v>51</v>
      </c>
      <c r="L17" s="53" t="s">
        <v>36</v>
      </c>
      <c r="M17" s="53" t="s">
        <v>14</v>
      </c>
      <c r="N17" s="53" t="s">
        <v>50</v>
      </c>
      <c r="O17" s="53">
        <v>24</v>
      </c>
      <c r="P17" s="49">
        <v>17</v>
      </c>
      <c r="Q17" s="49">
        <f t="shared" si="0"/>
        <v>17.68</v>
      </c>
      <c r="R17" s="49">
        <v>34</v>
      </c>
      <c r="S17" s="59">
        <v>23.8</v>
      </c>
      <c r="T17" s="62">
        <f t="shared" si="1"/>
        <v>0.70000000000000007</v>
      </c>
    </row>
    <row r="18" spans="1:20" ht="30" customHeight="1" x14ac:dyDescent="0.15">
      <c r="A18" s="43"/>
      <c r="B18" s="44"/>
      <c r="C18" s="45"/>
      <c r="D18" s="45"/>
      <c r="E18" s="43"/>
      <c r="F18" s="44"/>
      <c r="G18" s="44"/>
      <c r="H18" s="39"/>
      <c r="I18" s="39" t="s">
        <v>275</v>
      </c>
      <c r="J18" s="52" t="s">
        <v>276</v>
      </c>
      <c r="K18" s="53" t="s">
        <v>53</v>
      </c>
      <c r="L18" s="53" t="s">
        <v>32</v>
      </c>
      <c r="M18" s="53" t="s">
        <v>14</v>
      </c>
      <c r="N18" s="53" t="s">
        <v>52</v>
      </c>
      <c r="O18" s="53">
        <v>12</v>
      </c>
      <c r="P18" s="49">
        <v>30</v>
      </c>
      <c r="Q18" s="49">
        <f t="shared" si="0"/>
        <v>31.200000000000003</v>
      </c>
      <c r="R18" s="49">
        <v>59</v>
      </c>
      <c r="S18" s="59">
        <v>39.9</v>
      </c>
      <c r="T18" s="62">
        <f t="shared" si="1"/>
        <v>0.67627118644067796</v>
      </c>
    </row>
    <row r="19" spans="1:20" ht="30" customHeight="1" x14ac:dyDescent="0.15">
      <c r="A19" s="43"/>
      <c r="B19" s="44"/>
      <c r="C19" s="45"/>
      <c r="D19" s="45"/>
      <c r="E19" s="43"/>
      <c r="F19" s="44"/>
      <c r="G19" s="44"/>
      <c r="H19" s="39"/>
      <c r="I19" s="39" t="s">
        <v>277</v>
      </c>
      <c r="J19" s="52" t="s">
        <v>278</v>
      </c>
      <c r="K19" s="53" t="s">
        <v>35</v>
      </c>
      <c r="L19" s="53" t="s">
        <v>54</v>
      </c>
      <c r="M19" s="53" t="s">
        <v>14</v>
      </c>
      <c r="N19" s="53" t="s">
        <v>56</v>
      </c>
      <c r="O19" s="53">
        <v>100</v>
      </c>
      <c r="P19" s="49">
        <v>10</v>
      </c>
      <c r="Q19" s="49">
        <f t="shared" si="0"/>
        <v>10.4</v>
      </c>
      <c r="R19" s="49">
        <v>20</v>
      </c>
      <c r="S19" s="59">
        <v>14</v>
      </c>
      <c r="T19" s="62">
        <f t="shared" si="1"/>
        <v>0.7</v>
      </c>
    </row>
    <row r="20" spans="1:20" ht="30" customHeight="1" x14ac:dyDescent="0.15">
      <c r="A20" s="43"/>
      <c r="B20" s="44"/>
      <c r="C20" s="45"/>
      <c r="D20" s="45"/>
      <c r="E20" s="43"/>
      <c r="F20" s="44"/>
      <c r="G20" s="44"/>
      <c r="H20" s="39"/>
      <c r="I20" s="39" t="s">
        <v>279</v>
      </c>
      <c r="J20" s="52" t="s">
        <v>280</v>
      </c>
      <c r="K20" s="53" t="s">
        <v>59</v>
      </c>
      <c r="L20" s="53" t="s">
        <v>36</v>
      </c>
      <c r="M20" s="53" t="s">
        <v>14</v>
      </c>
      <c r="N20" s="119" t="s">
        <v>58</v>
      </c>
      <c r="O20" s="53">
        <v>24</v>
      </c>
      <c r="P20" s="49">
        <v>20</v>
      </c>
      <c r="Q20" s="49">
        <f t="shared" si="0"/>
        <v>20.8</v>
      </c>
      <c r="R20" s="49">
        <v>39.799999999999997</v>
      </c>
      <c r="S20" s="59">
        <v>27.9</v>
      </c>
      <c r="T20" s="62">
        <f t="shared" si="1"/>
        <v>0.70100502512562812</v>
      </c>
    </row>
    <row r="21" spans="1:20" ht="30" customHeight="1" x14ac:dyDescent="0.15">
      <c r="A21" s="43"/>
      <c r="B21" s="44"/>
      <c r="C21" s="45"/>
      <c r="D21" s="45"/>
      <c r="E21" s="43"/>
      <c r="F21" s="44"/>
      <c r="G21" s="44"/>
      <c r="H21" s="39"/>
      <c r="I21" s="39" t="s">
        <v>282</v>
      </c>
      <c r="J21" s="55" t="s">
        <v>283</v>
      </c>
      <c r="K21" s="36" t="s">
        <v>59</v>
      </c>
      <c r="L21" s="36" t="s">
        <v>36</v>
      </c>
      <c r="M21" s="36" t="s">
        <v>14</v>
      </c>
      <c r="N21" s="36" t="s">
        <v>61</v>
      </c>
      <c r="O21" s="36">
        <v>24</v>
      </c>
      <c r="P21" s="49">
        <v>20</v>
      </c>
      <c r="Q21" s="49">
        <f t="shared" si="0"/>
        <v>20.8</v>
      </c>
      <c r="R21" s="49">
        <v>39.799999999999997</v>
      </c>
      <c r="S21" s="59">
        <v>27.9</v>
      </c>
      <c r="T21" s="62">
        <f t="shared" si="1"/>
        <v>0.70100502512562812</v>
      </c>
    </row>
    <row r="22" spans="1:20" ht="30" customHeight="1" x14ac:dyDescent="0.15">
      <c r="A22" s="43"/>
      <c r="B22" s="44"/>
      <c r="C22" s="45"/>
      <c r="D22" s="45"/>
      <c r="E22" s="43"/>
      <c r="F22" s="44"/>
      <c r="G22" s="44"/>
      <c r="H22" s="39"/>
      <c r="I22" s="39" t="s">
        <v>284</v>
      </c>
      <c r="J22" s="52" t="s">
        <v>285</v>
      </c>
      <c r="K22" s="53" t="s">
        <v>64</v>
      </c>
      <c r="L22" s="53" t="s">
        <v>32</v>
      </c>
      <c r="M22" s="53" t="s">
        <v>14</v>
      </c>
      <c r="N22" s="53" t="s">
        <v>63</v>
      </c>
      <c r="O22" s="53">
        <v>30</v>
      </c>
      <c r="P22" s="49">
        <v>13</v>
      </c>
      <c r="Q22" s="49">
        <f t="shared" si="0"/>
        <v>13.52</v>
      </c>
      <c r="R22" s="49">
        <v>23.8</v>
      </c>
      <c r="S22" s="59">
        <v>18.899999999999999</v>
      </c>
      <c r="T22" s="62">
        <f t="shared" si="1"/>
        <v>0.79411764705882348</v>
      </c>
    </row>
    <row r="23" spans="1:20" ht="30" customHeight="1" x14ac:dyDescent="0.15">
      <c r="A23" s="43"/>
      <c r="B23" s="44"/>
      <c r="C23" s="45"/>
      <c r="D23" s="45"/>
      <c r="E23" s="43"/>
      <c r="F23" s="44"/>
      <c r="G23" s="44"/>
      <c r="H23" s="39"/>
      <c r="I23" s="39" t="s">
        <v>286</v>
      </c>
      <c r="J23" s="52" t="s">
        <v>287</v>
      </c>
      <c r="K23" s="53" t="s">
        <v>51</v>
      </c>
      <c r="L23" s="53" t="s">
        <v>36</v>
      </c>
      <c r="M23" s="53" t="s">
        <v>14</v>
      </c>
      <c r="N23" s="53" t="s">
        <v>66</v>
      </c>
      <c r="O23" s="53">
        <v>48</v>
      </c>
      <c r="P23" s="49">
        <v>15</v>
      </c>
      <c r="Q23" s="49">
        <f t="shared" si="0"/>
        <v>15.600000000000001</v>
      </c>
      <c r="R23" s="49">
        <v>29.8</v>
      </c>
      <c r="S23" s="59">
        <v>21</v>
      </c>
      <c r="T23" s="62">
        <f t="shared" si="1"/>
        <v>0.70469798657718119</v>
      </c>
    </row>
    <row r="24" spans="1:20" ht="30" customHeight="1" x14ac:dyDescent="0.15">
      <c r="A24" s="43"/>
      <c r="B24" s="44"/>
      <c r="C24" s="45"/>
      <c r="D24" s="45"/>
      <c r="E24" s="43"/>
      <c r="F24" s="44"/>
      <c r="G24" s="44"/>
      <c r="H24" s="39"/>
      <c r="I24" s="39" t="s">
        <v>301</v>
      </c>
      <c r="J24" s="52" t="s">
        <v>302</v>
      </c>
      <c r="K24" s="53" t="s">
        <v>303</v>
      </c>
      <c r="L24" s="53" t="s">
        <v>36</v>
      </c>
      <c r="M24" s="53" t="s">
        <v>82</v>
      </c>
      <c r="N24" s="53" t="s">
        <v>83</v>
      </c>
      <c r="O24" s="53">
        <v>12</v>
      </c>
      <c r="P24" s="49">
        <v>48</v>
      </c>
      <c r="Q24" s="49">
        <f t="shared" si="0"/>
        <v>49.92</v>
      </c>
      <c r="R24" s="49">
        <v>98</v>
      </c>
      <c r="S24" s="59">
        <v>78.400000000000006</v>
      </c>
      <c r="T24" s="62">
        <f t="shared" si="1"/>
        <v>0.8</v>
      </c>
    </row>
    <row r="25" spans="1:20" ht="30" customHeight="1" x14ac:dyDescent="0.15">
      <c r="A25" s="43"/>
      <c r="B25" s="44"/>
      <c r="C25" s="45"/>
      <c r="D25" s="45"/>
      <c r="E25" s="43"/>
      <c r="F25" s="44"/>
      <c r="G25" s="44"/>
      <c r="H25" s="39"/>
      <c r="I25" s="39" t="s">
        <v>318</v>
      </c>
      <c r="J25" s="52" t="s">
        <v>319</v>
      </c>
      <c r="K25" s="53" t="s">
        <v>320</v>
      </c>
      <c r="L25" s="53" t="s">
        <v>32</v>
      </c>
      <c r="M25" s="54" t="s">
        <v>88</v>
      </c>
      <c r="N25" s="54" t="s">
        <v>101</v>
      </c>
      <c r="O25" s="54">
        <v>70</v>
      </c>
      <c r="P25" s="49">
        <v>18</v>
      </c>
      <c r="Q25" s="49">
        <f t="shared" si="0"/>
        <v>18.72</v>
      </c>
      <c r="R25" s="49">
        <v>36</v>
      </c>
      <c r="S25" s="59">
        <v>25.2</v>
      </c>
      <c r="T25" s="62">
        <f t="shared" si="1"/>
        <v>0.7</v>
      </c>
    </row>
    <row r="26" spans="1:20" ht="30" customHeight="1" x14ac:dyDescent="0.15">
      <c r="A26" s="43"/>
      <c r="B26" s="44"/>
      <c r="C26" s="45"/>
      <c r="D26" s="45"/>
      <c r="E26" s="43"/>
      <c r="F26" s="44"/>
      <c r="G26" s="44"/>
      <c r="H26" s="39"/>
      <c r="I26" s="39" t="s">
        <v>321</v>
      </c>
      <c r="J26" s="52" t="s">
        <v>322</v>
      </c>
      <c r="K26" s="53" t="s">
        <v>320</v>
      </c>
      <c r="L26" s="53" t="s">
        <v>32</v>
      </c>
      <c r="M26" s="54" t="s">
        <v>88</v>
      </c>
      <c r="N26" s="54" t="s">
        <v>105</v>
      </c>
      <c r="O26" s="54">
        <v>70</v>
      </c>
      <c r="P26" s="49">
        <v>18</v>
      </c>
      <c r="Q26" s="49">
        <f t="shared" si="0"/>
        <v>18.72</v>
      </c>
      <c r="R26" s="49">
        <v>36</v>
      </c>
      <c r="S26" s="59">
        <v>25.2</v>
      </c>
      <c r="T26" s="62">
        <f t="shared" si="1"/>
        <v>0.7</v>
      </c>
    </row>
    <row r="27" spans="1:20" ht="30" customHeight="1" x14ac:dyDescent="0.15">
      <c r="A27" s="43"/>
      <c r="B27" s="44"/>
      <c r="C27" s="45"/>
      <c r="D27" s="45"/>
      <c r="E27" s="43"/>
      <c r="F27" s="44"/>
      <c r="G27" s="44"/>
      <c r="H27" s="39"/>
      <c r="I27" s="39" t="s">
        <v>323</v>
      </c>
      <c r="J27" s="52" t="s">
        <v>324</v>
      </c>
      <c r="K27" s="53" t="s">
        <v>320</v>
      </c>
      <c r="L27" s="53" t="s">
        <v>32</v>
      </c>
      <c r="M27" s="54" t="s">
        <v>88</v>
      </c>
      <c r="N27" s="54" t="s">
        <v>107</v>
      </c>
      <c r="O27" s="54">
        <v>70</v>
      </c>
      <c r="P27" s="49">
        <v>18</v>
      </c>
      <c r="Q27" s="49">
        <f t="shared" si="0"/>
        <v>18.72</v>
      </c>
      <c r="R27" s="49">
        <v>36</v>
      </c>
      <c r="S27" s="59">
        <v>25.2</v>
      </c>
      <c r="T27" s="62">
        <f t="shared" si="1"/>
        <v>0.7</v>
      </c>
    </row>
    <row r="28" spans="1:20" ht="30" customHeight="1" x14ac:dyDescent="0.15">
      <c r="A28" s="43"/>
      <c r="B28" s="44"/>
      <c r="C28" s="45"/>
      <c r="D28" s="45"/>
      <c r="E28" s="43"/>
      <c r="F28" s="44"/>
      <c r="G28" s="44"/>
      <c r="H28" s="39"/>
      <c r="I28" s="39" t="s">
        <v>325</v>
      </c>
      <c r="J28" s="52" t="s">
        <v>326</v>
      </c>
      <c r="K28" s="53" t="s">
        <v>35</v>
      </c>
      <c r="L28" s="53" t="s">
        <v>32</v>
      </c>
      <c r="M28" s="53" t="s">
        <v>14</v>
      </c>
      <c r="N28" s="53" t="s">
        <v>327</v>
      </c>
      <c r="O28" s="53">
        <v>50</v>
      </c>
      <c r="P28" s="49">
        <v>12</v>
      </c>
      <c r="Q28" s="49">
        <f t="shared" si="0"/>
        <v>12.48</v>
      </c>
      <c r="R28" s="49">
        <v>22</v>
      </c>
      <c r="S28" s="59">
        <v>16.899999999999999</v>
      </c>
      <c r="T28" s="62">
        <f t="shared" si="1"/>
        <v>0.76818181818181808</v>
      </c>
    </row>
    <row r="29" spans="1:20" ht="30" customHeight="1" x14ac:dyDescent="0.15">
      <c r="A29" s="43"/>
      <c r="B29" s="44"/>
      <c r="C29" s="45"/>
      <c r="D29" s="45"/>
      <c r="E29" s="43"/>
      <c r="F29" s="44"/>
      <c r="G29" s="44"/>
      <c r="H29" s="39"/>
      <c r="I29" s="39" t="s">
        <v>328</v>
      </c>
      <c r="J29" s="52" t="s">
        <v>329</v>
      </c>
      <c r="K29" s="53" t="s">
        <v>118</v>
      </c>
      <c r="L29" s="53" t="s">
        <v>32</v>
      </c>
      <c r="M29" s="56" t="s">
        <v>14</v>
      </c>
      <c r="N29" s="53" t="s">
        <v>117</v>
      </c>
      <c r="O29" s="53">
        <v>24</v>
      </c>
      <c r="P29" s="49">
        <v>26</v>
      </c>
      <c r="Q29" s="49">
        <f t="shared" si="0"/>
        <v>27.04</v>
      </c>
      <c r="R29" s="49">
        <v>45</v>
      </c>
      <c r="S29" s="59">
        <v>36</v>
      </c>
      <c r="T29" s="62">
        <f t="shared" si="1"/>
        <v>0.8</v>
      </c>
    </row>
    <row r="30" spans="1:20" ht="30" customHeight="1" x14ac:dyDescent="0.15">
      <c r="A30" s="43"/>
      <c r="B30" s="44"/>
      <c r="C30" s="45"/>
      <c r="D30" s="45"/>
      <c r="E30" s="43"/>
      <c r="F30" s="44"/>
      <c r="G30" s="44"/>
      <c r="H30" s="39"/>
      <c r="I30" s="39" t="s">
        <v>344</v>
      </c>
      <c r="J30" s="52" t="s">
        <v>345</v>
      </c>
      <c r="K30" s="53" t="s">
        <v>346</v>
      </c>
      <c r="L30" s="53" t="s">
        <v>32</v>
      </c>
      <c r="M30" s="56" t="s">
        <v>82</v>
      </c>
      <c r="N30" s="53" t="s">
        <v>133</v>
      </c>
      <c r="O30" s="53">
        <v>15</v>
      </c>
      <c r="P30" s="49">
        <v>16</v>
      </c>
      <c r="Q30" s="49">
        <f t="shared" si="0"/>
        <v>16.64</v>
      </c>
      <c r="R30" s="49">
        <v>29.9</v>
      </c>
      <c r="S30" s="59">
        <v>19.899999999999999</v>
      </c>
      <c r="T30" s="62">
        <f t="shared" si="1"/>
        <v>0.66555183946488294</v>
      </c>
    </row>
    <row r="31" spans="1:20" ht="30" customHeight="1" x14ac:dyDescent="0.15">
      <c r="A31" s="43"/>
      <c r="B31" s="44"/>
      <c r="C31" s="45"/>
      <c r="D31" s="45"/>
      <c r="E31" s="43"/>
      <c r="F31" s="44"/>
      <c r="G31" s="44"/>
      <c r="H31" s="39"/>
      <c r="I31" s="39" t="s">
        <v>347</v>
      </c>
      <c r="J31" s="52" t="s">
        <v>348</v>
      </c>
      <c r="K31" s="53" t="s">
        <v>303</v>
      </c>
      <c r="L31" s="53" t="s">
        <v>32</v>
      </c>
      <c r="M31" s="56" t="s">
        <v>82</v>
      </c>
      <c r="N31" s="54" t="s">
        <v>349</v>
      </c>
      <c r="O31" s="53">
        <v>25</v>
      </c>
      <c r="P31" s="49">
        <v>15</v>
      </c>
      <c r="Q31" s="49">
        <f t="shared" si="0"/>
        <v>15.600000000000001</v>
      </c>
      <c r="R31" s="49">
        <v>29.9</v>
      </c>
      <c r="S31" s="59">
        <v>22.4</v>
      </c>
      <c r="T31" s="62">
        <f t="shared" si="1"/>
        <v>0.74916387959866215</v>
      </c>
    </row>
    <row r="32" spans="1:20" ht="30" customHeight="1" x14ac:dyDescent="0.15">
      <c r="A32" s="43"/>
      <c r="B32" s="44"/>
      <c r="C32" s="45"/>
      <c r="D32" s="45"/>
      <c r="E32" s="43"/>
      <c r="F32" s="44"/>
      <c r="G32" s="44"/>
      <c r="H32" s="39"/>
      <c r="I32" s="39" t="s">
        <v>350</v>
      </c>
      <c r="J32" s="52" t="s">
        <v>138</v>
      </c>
      <c r="K32" s="53" t="s">
        <v>140</v>
      </c>
      <c r="L32" s="53" t="s">
        <v>17</v>
      </c>
      <c r="M32" s="56" t="s">
        <v>82</v>
      </c>
      <c r="N32" s="54" t="s">
        <v>351</v>
      </c>
      <c r="O32" s="53">
        <v>8</v>
      </c>
      <c r="P32" s="49">
        <v>33</v>
      </c>
      <c r="Q32" s="49">
        <f t="shared" si="0"/>
        <v>34.32</v>
      </c>
      <c r="R32" s="49">
        <v>72</v>
      </c>
      <c r="S32" s="59">
        <v>54</v>
      </c>
      <c r="T32" s="62">
        <f t="shared" si="1"/>
        <v>0.75</v>
      </c>
    </row>
    <row r="33" spans="1:20" ht="30" customHeight="1" x14ac:dyDescent="0.15">
      <c r="A33" s="43"/>
      <c r="B33" s="44"/>
      <c r="C33" s="45"/>
      <c r="D33" s="45"/>
      <c r="E33" s="43"/>
      <c r="F33" s="44"/>
      <c r="G33" s="44"/>
      <c r="H33" s="39"/>
      <c r="I33" s="39" t="s">
        <v>352</v>
      </c>
      <c r="J33" s="39" t="s">
        <v>141</v>
      </c>
      <c r="K33" s="53" t="s">
        <v>320</v>
      </c>
      <c r="L33" s="53" t="s">
        <v>32</v>
      </c>
      <c r="M33" s="53" t="s">
        <v>14</v>
      </c>
      <c r="N33" s="119" t="s">
        <v>353</v>
      </c>
      <c r="O33" s="53">
        <v>70</v>
      </c>
      <c r="P33" s="49">
        <v>18</v>
      </c>
      <c r="Q33" s="49">
        <f t="shared" si="0"/>
        <v>18.72</v>
      </c>
      <c r="R33" s="49">
        <v>36</v>
      </c>
      <c r="S33" s="59">
        <v>27</v>
      </c>
      <c r="T33" s="62">
        <f t="shared" si="1"/>
        <v>0.75</v>
      </c>
    </row>
    <row r="34" spans="1:20" ht="30" customHeight="1" x14ac:dyDescent="0.15">
      <c r="A34" s="43"/>
      <c r="B34" s="44"/>
      <c r="C34" s="45"/>
      <c r="D34" s="45"/>
      <c r="E34" s="43"/>
      <c r="F34" s="44"/>
      <c r="G34" s="44"/>
      <c r="H34" s="39"/>
      <c r="I34" s="39" t="s">
        <v>354</v>
      </c>
      <c r="J34" s="39" t="s">
        <v>355</v>
      </c>
      <c r="K34" s="53" t="s">
        <v>145</v>
      </c>
      <c r="L34" s="53" t="s">
        <v>32</v>
      </c>
      <c r="M34" s="53" t="s">
        <v>82</v>
      </c>
      <c r="N34" s="119" t="s">
        <v>144</v>
      </c>
      <c r="O34" s="53">
        <v>6</v>
      </c>
      <c r="P34" s="49">
        <v>79.2</v>
      </c>
      <c r="Q34" s="49">
        <f t="shared" si="0"/>
        <v>82.368000000000009</v>
      </c>
      <c r="R34" s="49">
        <v>156</v>
      </c>
      <c r="S34" s="59">
        <v>99</v>
      </c>
      <c r="T34" s="62">
        <f t="shared" si="1"/>
        <v>0.63461538461538458</v>
      </c>
    </row>
    <row r="35" spans="1:20" s="27" customFormat="1" ht="30" customHeight="1" x14ac:dyDescent="0.15">
      <c r="A35" s="39"/>
      <c r="B35" s="39"/>
      <c r="C35" s="39"/>
      <c r="D35" s="39"/>
      <c r="E35" s="39"/>
      <c r="F35" s="39"/>
      <c r="G35" s="39"/>
      <c r="H35" s="39" t="e">
        <f>IF(#REF!=0,"","线上订单，订货金额："&amp;#REF!&amp;"元，赠送金额："&amp;#REF!&amp;"元。赠送比例为："&amp;#REF!/(#REF!+#REF!)%&amp;"%")</f>
        <v>#REF!</v>
      </c>
      <c r="I35" s="39" t="s">
        <v>356</v>
      </c>
      <c r="J35" s="39" t="s">
        <v>357</v>
      </c>
      <c r="K35" s="53" t="s">
        <v>149</v>
      </c>
      <c r="L35" s="53" t="s">
        <v>54</v>
      </c>
      <c r="M35" s="53" t="s">
        <v>88</v>
      </c>
      <c r="N35" s="119" t="s">
        <v>148</v>
      </c>
      <c r="O35" s="53">
        <v>50</v>
      </c>
      <c r="P35" s="49">
        <v>9</v>
      </c>
      <c r="Q35" s="49">
        <f t="shared" si="0"/>
        <v>9.36</v>
      </c>
      <c r="R35" s="49">
        <v>15</v>
      </c>
      <c r="S35" s="39">
        <v>9.9</v>
      </c>
      <c r="T35" s="62">
        <f t="shared" si="1"/>
        <v>0.66</v>
      </c>
    </row>
    <row r="36" spans="1:20" s="27" customFormat="1" ht="30" customHeight="1" x14ac:dyDescent="0.15">
      <c r="A36" s="39"/>
      <c r="B36" s="39"/>
      <c r="C36" s="39"/>
      <c r="D36" s="39"/>
      <c r="E36" s="39"/>
      <c r="F36" s="39"/>
      <c r="G36" s="39"/>
      <c r="H36" s="39"/>
      <c r="I36" s="39" t="s">
        <v>358</v>
      </c>
      <c r="J36" s="39" t="s">
        <v>359</v>
      </c>
      <c r="K36" s="53" t="s">
        <v>149</v>
      </c>
      <c r="L36" s="53" t="s">
        <v>54</v>
      </c>
      <c r="M36" s="53" t="s">
        <v>88</v>
      </c>
      <c r="N36" s="119" t="s">
        <v>151</v>
      </c>
      <c r="O36" s="53">
        <v>50</v>
      </c>
      <c r="P36" s="49">
        <v>9</v>
      </c>
      <c r="Q36" s="49">
        <f t="shared" si="0"/>
        <v>9.36</v>
      </c>
      <c r="R36" s="49">
        <v>15</v>
      </c>
      <c r="S36" s="39">
        <v>9.9</v>
      </c>
      <c r="T36" s="62">
        <f t="shared" si="1"/>
        <v>0.66</v>
      </c>
    </row>
    <row r="37" spans="1:20" s="27" customFormat="1" ht="30" customHeight="1" x14ac:dyDescent="0.15">
      <c r="A37" s="39"/>
      <c r="B37" s="39"/>
      <c r="C37" s="39"/>
      <c r="D37" s="39"/>
      <c r="E37" s="39"/>
      <c r="F37" s="39"/>
      <c r="G37" s="39"/>
      <c r="H37" s="39"/>
      <c r="I37" s="39" t="s">
        <v>360</v>
      </c>
      <c r="J37" s="39" t="s">
        <v>361</v>
      </c>
      <c r="K37" s="53" t="s">
        <v>149</v>
      </c>
      <c r="L37" s="53" t="s">
        <v>54</v>
      </c>
      <c r="M37" s="53" t="s">
        <v>88</v>
      </c>
      <c r="N37" s="119" t="s">
        <v>153</v>
      </c>
      <c r="O37" s="53">
        <v>50</v>
      </c>
      <c r="P37" s="49">
        <v>9</v>
      </c>
      <c r="Q37" s="49">
        <f t="shared" si="0"/>
        <v>9.36</v>
      </c>
      <c r="R37" s="49">
        <v>15</v>
      </c>
      <c r="S37" s="39">
        <v>9.9</v>
      </c>
      <c r="T37" s="62">
        <f t="shared" si="1"/>
        <v>0.66</v>
      </c>
    </row>
    <row r="38" spans="1:20" s="26" customFormat="1" ht="30" customHeight="1" x14ac:dyDescent="0.15">
      <c r="A38" s="40"/>
      <c r="B38" s="40"/>
      <c r="C38" s="40"/>
      <c r="D38" s="40"/>
      <c r="E38" s="40"/>
      <c r="F38" s="40"/>
      <c r="G38" s="40"/>
      <c r="H38" s="40"/>
      <c r="I38" s="39" t="s">
        <v>362</v>
      </c>
      <c r="J38" s="52" t="s">
        <v>154</v>
      </c>
      <c r="K38" s="53" t="s">
        <v>64</v>
      </c>
      <c r="L38" s="53" t="s">
        <v>54</v>
      </c>
      <c r="M38" s="53" t="s">
        <v>14</v>
      </c>
      <c r="N38" s="118" t="s">
        <v>155</v>
      </c>
      <c r="O38" s="53">
        <v>24</v>
      </c>
      <c r="P38" s="49">
        <v>75</v>
      </c>
      <c r="Q38" s="49">
        <f t="shared" si="0"/>
        <v>78</v>
      </c>
      <c r="R38" s="49">
        <v>138</v>
      </c>
      <c r="S38" s="61">
        <v>69</v>
      </c>
      <c r="T38" s="62">
        <f t="shared" si="1"/>
        <v>0.5</v>
      </c>
    </row>
    <row r="39" spans="1:20" ht="30" customHeight="1" x14ac:dyDescent="0.15">
      <c r="A39" s="39"/>
      <c r="B39" s="39"/>
      <c r="C39" s="39"/>
      <c r="D39" s="39"/>
      <c r="E39" s="39"/>
      <c r="F39" s="39"/>
      <c r="G39" s="39"/>
      <c r="H39" s="39"/>
      <c r="I39" s="39" t="s">
        <v>363</v>
      </c>
      <c r="J39" s="52" t="s">
        <v>156</v>
      </c>
      <c r="K39" s="53" t="s">
        <v>364</v>
      </c>
      <c r="L39" s="53" t="s">
        <v>36</v>
      </c>
      <c r="M39" s="53" t="s">
        <v>14</v>
      </c>
      <c r="N39" s="118" t="s">
        <v>157</v>
      </c>
      <c r="O39" s="53">
        <v>12</v>
      </c>
      <c r="P39" s="49">
        <v>5</v>
      </c>
      <c r="Q39" s="49">
        <f t="shared" si="0"/>
        <v>5.2</v>
      </c>
      <c r="R39" s="49">
        <v>9.9</v>
      </c>
      <c r="S39" s="59">
        <v>6.9</v>
      </c>
      <c r="T39" s="62">
        <f t="shared" si="1"/>
        <v>0.69696969696969702</v>
      </c>
    </row>
    <row r="40" spans="1:20" ht="30" customHeight="1" x14ac:dyDescent="0.15">
      <c r="A40" s="41"/>
      <c r="B40" s="41"/>
      <c r="C40" s="41"/>
      <c r="D40" s="41"/>
      <c r="E40" s="41"/>
      <c r="F40" s="41"/>
      <c r="G40" s="41"/>
      <c r="H40" s="39"/>
      <c r="I40" s="39" t="s">
        <v>365</v>
      </c>
      <c r="J40" s="52" t="s">
        <v>158</v>
      </c>
      <c r="K40" s="53" t="s">
        <v>364</v>
      </c>
      <c r="L40" s="53" t="s">
        <v>36</v>
      </c>
      <c r="M40" s="53" t="s">
        <v>14</v>
      </c>
      <c r="N40" s="118" t="s">
        <v>159</v>
      </c>
      <c r="O40" s="53">
        <v>12</v>
      </c>
      <c r="P40" s="49">
        <v>5</v>
      </c>
      <c r="Q40" s="49">
        <f t="shared" si="0"/>
        <v>5.2</v>
      </c>
      <c r="R40" s="49">
        <v>9.9</v>
      </c>
      <c r="S40" s="59">
        <v>6.9</v>
      </c>
      <c r="T40" s="62">
        <f t="shared" si="1"/>
        <v>0.69696969696969702</v>
      </c>
    </row>
    <row r="41" spans="1:20" ht="30" customHeight="1" x14ac:dyDescent="0.15">
      <c r="A41" s="41"/>
      <c r="B41" s="41"/>
      <c r="C41" s="41"/>
      <c r="D41" s="41"/>
      <c r="E41" s="41"/>
      <c r="F41" s="41"/>
      <c r="G41" s="41"/>
      <c r="H41" s="39"/>
      <c r="I41" s="39" t="s">
        <v>366</v>
      </c>
      <c r="J41" s="52" t="s">
        <v>160</v>
      </c>
      <c r="K41" s="53" t="s">
        <v>162</v>
      </c>
      <c r="L41" s="53" t="s">
        <v>17</v>
      </c>
      <c r="M41" s="53" t="s">
        <v>14</v>
      </c>
      <c r="N41" s="119" t="s">
        <v>161</v>
      </c>
      <c r="O41" s="53">
        <v>24</v>
      </c>
      <c r="P41" s="49">
        <v>22</v>
      </c>
      <c r="Q41" s="49">
        <f t="shared" si="0"/>
        <v>22.880000000000003</v>
      </c>
      <c r="R41" s="49">
        <v>39.9</v>
      </c>
      <c r="S41" s="59">
        <v>29.9</v>
      </c>
      <c r="T41" s="62">
        <f t="shared" si="1"/>
        <v>0.74937343358395991</v>
      </c>
    </row>
    <row r="42" spans="1:20" ht="30" customHeight="1" x14ac:dyDescent="0.15">
      <c r="A42" s="42"/>
      <c r="B42" s="42"/>
      <c r="C42" s="42"/>
      <c r="D42" s="42"/>
      <c r="E42" s="42"/>
      <c r="F42" s="42"/>
      <c r="G42" s="42"/>
      <c r="H42" s="39"/>
      <c r="I42" s="39" t="s">
        <v>367</v>
      </c>
      <c r="J42" s="52" t="s">
        <v>163</v>
      </c>
      <c r="K42" s="53" t="s">
        <v>368</v>
      </c>
      <c r="L42" s="53" t="s">
        <v>17</v>
      </c>
      <c r="M42" s="53" t="s">
        <v>14</v>
      </c>
      <c r="N42" s="118" t="s">
        <v>164</v>
      </c>
      <c r="O42" s="53">
        <v>30</v>
      </c>
      <c r="P42" s="49">
        <v>27</v>
      </c>
      <c r="Q42" s="49">
        <f t="shared" si="0"/>
        <v>28.080000000000002</v>
      </c>
      <c r="R42" s="49">
        <v>49</v>
      </c>
      <c r="S42" s="59">
        <v>39</v>
      </c>
      <c r="T42" s="62">
        <f t="shared" si="1"/>
        <v>0.79591836734693877</v>
      </c>
    </row>
    <row r="43" spans="1:20" ht="30" customHeight="1" x14ac:dyDescent="0.15">
      <c r="A43" s="41"/>
      <c r="B43" s="41"/>
      <c r="C43" s="41"/>
      <c r="D43" s="41"/>
      <c r="E43" s="41"/>
      <c r="F43" s="41"/>
      <c r="G43" s="41"/>
      <c r="H43" s="39"/>
      <c r="I43" s="39" t="s">
        <v>369</v>
      </c>
      <c r="J43" s="52" t="s">
        <v>166</v>
      </c>
      <c r="K43" s="53" t="s">
        <v>368</v>
      </c>
      <c r="L43" s="53" t="s">
        <v>17</v>
      </c>
      <c r="M43" s="53" t="s">
        <v>14</v>
      </c>
      <c r="N43" s="119" t="s">
        <v>167</v>
      </c>
      <c r="O43" s="53">
        <v>30</v>
      </c>
      <c r="P43" s="57">
        <v>27</v>
      </c>
      <c r="Q43" s="49">
        <f t="shared" si="0"/>
        <v>28.080000000000002</v>
      </c>
      <c r="R43" s="57">
        <v>49</v>
      </c>
      <c r="S43" s="59">
        <v>39</v>
      </c>
      <c r="T43" s="62">
        <f t="shared" si="1"/>
        <v>0.79591836734693877</v>
      </c>
    </row>
    <row r="44" spans="1:20" s="27" customFormat="1" ht="30" customHeight="1" x14ac:dyDescent="0.15">
      <c r="A44" s="39"/>
      <c r="B44" s="39"/>
      <c r="C44" s="39"/>
      <c r="D44" s="39"/>
      <c r="E44" s="39"/>
      <c r="F44" s="39"/>
      <c r="G44" s="39"/>
      <c r="H44" s="39"/>
      <c r="I44" s="39" t="s">
        <v>370</v>
      </c>
      <c r="J44" s="52" t="s">
        <v>168</v>
      </c>
      <c r="K44" s="53" t="s">
        <v>368</v>
      </c>
      <c r="L44" s="53" t="s">
        <v>17</v>
      </c>
      <c r="M44" s="53" t="s">
        <v>14</v>
      </c>
      <c r="N44" s="119" t="s">
        <v>169</v>
      </c>
      <c r="O44" s="53">
        <v>30</v>
      </c>
      <c r="P44" s="49">
        <v>27</v>
      </c>
      <c r="Q44" s="49">
        <f t="shared" si="0"/>
        <v>28.080000000000002</v>
      </c>
      <c r="R44" s="49">
        <v>49</v>
      </c>
      <c r="S44" s="39">
        <v>39</v>
      </c>
      <c r="T44" s="62">
        <f t="shared" si="1"/>
        <v>0.79591836734693877</v>
      </c>
    </row>
    <row r="45" spans="1:20" s="27" customFormat="1" ht="30" customHeight="1" x14ac:dyDescent="0.15">
      <c r="A45" s="39"/>
      <c r="B45" s="39"/>
      <c r="C45" s="39"/>
      <c r="D45" s="39"/>
      <c r="E45" s="39"/>
      <c r="F45" s="39"/>
      <c r="G45" s="39"/>
      <c r="H45" s="39"/>
      <c r="I45" s="39" t="s">
        <v>371</v>
      </c>
      <c r="J45" s="58" t="s">
        <v>170</v>
      </c>
      <c r="K45" s="53" t="s">
        <v>172</v>
      </c>
      <c r="L45" s="53" t="s">
        <v>17</v>
      </c>
      <c r="M45" s="53" t="s">
        <v>14</v>
      </c>
      <c r="N45" s="119" t="s">
        <v>171</v>
      </c>
      <c r="O45" s="53">
        <v>21</v>
      </c>
      <c r="P45" s="49">
        <v>25</v>
      </c>
      <c r="Q45" s="49">
        <f t="shared" si="0"/>
        <v>26</v>
      </c>
      <c r="R45" s="49">
        <v>39.9</v>
      </c>
      <c r="S45" s="39">
        <v>31.9</v>
      </c>
      <c r="T45" s="62">
        <f t="shared" si="1"/>
        <v>0.79949874686716793</v>
      </c>
    </row>
    <row r="46" spans="1:20" s="27" customFormat="1" ht="30" customHeight="1" x14ac:dyDescent="0.15">
      <c r="A46" s="39"/>
      <c r="B46" s="39"/>
      <c r="C46" s="39"/>
      <c r="D46" s="39"/>
      <c r="E46" s="39"/>
      <c r="F46" s="39"/>
      <c r="G46" s="39"/>
      <c r="H46" s="39"/>
      <c r="I46" s="39" t="s">
        <v>372</v>
      </c>
      <c r="J46" s="58" t="s">
        <v>173</v>
      </c>
      <c r="K46" s="53" t="s">
        <v>172</v>
      </c>
      <c r="L46" s="53" t="s">
        <v>17</v>
      </c>
      <c r="M46" s="53" t="s">
        <v>14</v>
      </c>
      <c r="N46" s="119" t="s">
        <v>174</v>
      </c>
      <c r="O46" s="53">
        <v>21</v>
      </c>
      <c r="P46" s="49">
        <v>25</v>
      </c>
      <c r="Q46" s="49">
        <f t="shared" si="0"/>
        <v>26</v>
      </c>
      <c r="R46" s="49">
        <v>39.9</v>
      </c>
      <c r="S46" s="39">
        <v>31.9</v>
      </c>
      <c r="T46" s="62">
        <f t="shared" si="1"/>
        <v>0.79949874686716793</v>
      </c>
    </row>
    <row r="47" spans="1:20" s="27" customFormat="1" ht="30" customHeight="1" x14ac:dyDescent="0.15">
      <c r="A47" s="39"/>
      <c r="B47" s="39"/>
      <c r="C47" s="39"/>
      <c r="D47" s="39"/>
      <c r="E47" s="39"/>
      <c r="F47" s="39"/>
      <c r="G47" s="39"/>
      <c r="H47" s="39"/>
      <c r="I47" s="39" t="s">
        <v>373</v>
      </c>
      <c r="J47" s="58" t="s">
        <v>175</v>
      </c>
      <c r="K47" s="53" t="s">
        <v>172</v>
      </c>
      <c r="L47" s="53" t="s">
        <v>17</v>
      </c>
      <c r="M47" s="53" t="s">
        <v>14</v>
      </c>
      <c r="N47" s="119" t="s">
        <v>176</v>
      </c>
      <c r="O47" s="53">
        <v>21</v>
      </c>
      <c r="P47" s="49">
        <v>25</v>
      </c>
      <c r="Q47" s="49">
        <f t="shared" si="0"/>
        <v>26</v>
      </c>
      <c r="R47" s="49">
        <v>39.9</v>
      </c>
      <c r="S47" s="39">
        <v>31.9</v>
      </c>
      <c r="T47" s="62">
        <f t="shared" si="1"/>
        <v>0.79949874686716793</v>
      </c>
    </row>
  </sheetData>
  <mergeCells count="1">
    <mergeCell ref="A1:T1"/>
  </mergeCells>
  <phoneticPr fontId="25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workbookViewId="0">
      <selection activeCell="C7" sqref="C7"/>
    </sheetView>
  </sheetViews>
  <sheetFormatPr defaultColWidth="9" defaultRowHeight="14.25" x14ac:dyDescent="0.15"/>
  <cols>
    <col min="1" max="1" width="12.375" style="1" customWidth="1"/>
    <col min="2" max="2" width="32" style="1" customWidth="1"/>
    <col min="3" max="3" width="84.375" style="1" customWidth="1"/>
    <col min="4" max="16384" width="9" style="1"/>
  </cols>
  <sheetData>
    <row r="1" spans="1:8" ht="42" customHeight="1" x14ac:dyDescent="0.15">
      <c r="A1" s="18"/>
      <c r="B1" s="141" t="s">
        <v>428</v>
      </c>
      <c r="C1" s="142"/>
    </row>
    <row r="2" spans="1:8" ht="29.1" customHeight="1" x14ac:dyDescent="0.15">
      <c r="A2" s="143" t="s">
        <v>429</v>
      </c>
      <c r="B2" s="144"/>
      <c r="C2" s="144"/>
    </row>
    <row r="3" spans="1:8" ht="24" customHeight="1" x14ac:dyDescent="0.15">
      <c r="A3" s="145" t="s">
        <v>430</v>
      </c>
      <c r="B3" s="146"/>
      <c r="C3" s="146"/>
    </row>
    <row r="4" spans="1:8" ht="66.95" customHeight="1" x14ac:dyDescent="0.15">
      <c r="A4" s="147" t="s">
        <v>431</v>
      </c>
      <c r="B4" s="147"/>
      <c r="C4" s="19" t="s">
        <v>432</v>
      </c>
      <c r="H4" s="20"/>
    </row>
    <row r="5" spans="1:8" ht="182.1" customHeight="1" x14ac:dyDescent="0.15">
      <c r="A5" s="21" t="s">
        <v>433</v>
      </c>
      <c r="B5" s="17" t="s">
        <v>434</v>
      </c>
      <c r="C5" s="19" t="s">
        <v>435</v>
      </c>
      <c r="H5" s="20"/>
    </row>
    <row r="6" spans="1:8" ht="68.099999999999994" customHeight="1" x14ac:dyDescent="0.15">
      <c r="A6" s="21" t="s">
        <v>436</v>
      </c>
      <c r="B6" s="17"/>
      <c r="C6" s="19" t="s">
        <v>437</v>
      </c>
      <c r="H6" s="20"/>
    </row>
    <row r="7" spans="1:8" ht="96.95" customHeight="1" x14ac:dyDescent="0.15">
      <c r="A7" s="21" t="s">
        <v>438</v>
      </c>
      <c r="B7" s="13" t="s">
        <v>439</v>
      </c>
      <c r="C7" s="22" t="s">
        <v>440</v>
      </c>
    </row>
    <row r="8" spans="1:8" ht="42" customHeight="1" x14ac:dyDescent="0.15">
      <c r="A8" s="149" t="s">
        <v>441</v>
      </c>
      <c r="B8" s="21" t="s">
        <v>442</v>
      </c>
      <c r="C8" s="21" t="s">
        <v>443</v>
      </c>
    </row>
    <row r="9" spans="1:8" ht="42" customHeight="1" x14ac:dyDescent="0.15">
      <c r="A9" s="149"/>
      <c r="B9" s="19" t="s">
        <v>444</v>
      </c>
      <c r="C9" s="19" t="s">
        <v>445</v>
      </c>
    </row>
    <row r="10" spans="1:8" ht="42" customHeight="1" x14ac:dyDescent="0.15">
      <c r="A10" s="149"/>
      <c r="B10" s="19" t="s">
        <v>446</v>
      </c>
      <c r="C10" s="19" t="s">
        <v>447</v>
      </c>
    </row>
    <row r="11" spans="1:8" ht="42" customHeight="1" x14ac:dyDescent="0.15">
      <c r="A11" s="148" t="s">
        <v>448</v>
      </c>
      <c r="B11" s="148"/>
      <c r="C11" s="148"/>
    </row>
    <row r="27" s="1" customFormat="1" ht="18" customHeight="1" x14ac:dyDescent="0.15"/>
    <row r="28" s="1" customFormat="1" ht="18" customHeight="1" x14ac:dyDescent="0.15"/>
    <row r="29" s="1" customFormat="1" ht="18" customHeight="1" x14ac:dyDescent="0.15"/>
  </sheetData>
  <mergeCells count="6">
    <mergeCell ref="B1:C1"/>
    <mergeCell ref="A2:C2"/>
    <mergeCell ref="A3:C3"/>
    <mergeCell ref="A4:B4"/>
    <mergeCell ref="A11:C11"/>
    <mergeCell ref="A8:A10"/>
  </mergeCells>
  <phoneticPr fontId="2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workbookViewId="0">
      <selection activeCell="D23" sqref="D23"/>
    </sheetView>
  </sheetViews>
  <sheetFormatPr defaultColWidth="9" defaultRowHeight="13.5" x14ac:dyDescent="0.15"/>
  <cols>
    <col min="1" max="1" width="16.125" customWidth="1"/>
    <col min="2" max="2" width="19.625" customWidth="1"/>
    <col min="3" max="3" width="22.625" customWidth="1"/>
    <col min="4" max="4" width="45.125" customWidth="1"/>
  </cols>
  <sheetData>
    <row r="1" spans="1:4" ht="48.95" customHeight="1" x14ac:dyDescent="0.15">
      <c r="A1" s="150" t="s">
        <v>449</v>
      </c>
      <c r="B1" s="150"/>
      <c r="C1" s="150"/>
      <c r="D1" s="150"/>
    </row>
    <row r="2" spans="1:4" ht="42" customHeight="1" x14ac:dyDescent="0.15">
      <c r="A2" s="12" t="s">
        <v>450</v>
      </c>
      <c r="B2" s="13" t="s">
        <v>451</v>
      </c>
      <c r="C2" s="13" t="s">
        <v>452</v>
      </c>
      <c r="D2" s="13" t="s">
        <v>453</v>
      </c>
    </row>
    <row r="3" spans="1:4" x14ac:dyDescent="0.15">
      <c r="A3" s="151" t="s">
        <v>454</v>
      </c>
      <c r="B3" s="14" t="s">
        <v>455</v>
      </c>
      <c r="C3" s="151" t="s">
        <v>456</v>
      </c>
      <c r="D3" s="151"/>
    </row>
    <row r="4" spans="1:4" x14ac:dyDescent="0.15">
      <c r="A4" s="151"/>
      <c r="B4" s="14" t="s">
        <v>457</v>
      </c>
      <c r="C4" s="14" t="s">
        <v>458</v>
      </c>
      <c r="D4" s="14" t="s">
        <v>459</v>
      </c>
    </row>
    <row r="5" spans="1:4" x14ac:dyDescent="0.15">
      <c r="A5" s="151"/>
      <c r="B5" s="14" t="s">
        <v>460</v>
      </c>
      <c r="C5" s="14"/>
      <c r="D5" s="14"/>
    </row>
    <row r="6" spans="1:4" x14ac:dyDescent="0.15">
      <c r="A6" s="151" t="s">
        <v>461</v>
      </c>
      <c r="B6" s="14" t="s">
        <v>462</v>
      </c>
      <c r="C6" s="14" t="s">
        <v>458</v>
      </c>
      <c r="D6" s="14" t="s">
        <v>459</v>
      </c>
    </row>
    <row r="7" spans="1:4" x14ac:dyDescent="0.15">
      <c r="A7" s="151"/>
      <c r="B7" s="14" t="s">
        <v>460</v>
      </c>
      <c r="C7" s="14"/>
      <c r="D7" s="14"/>
    </row>
    <row r="8" spans="1:4" x14ac:dyDescent="0.15">
      <c r="A8" s="14"/>
      <c r="B8" s="14"/>
      <c r="C8" s="14"/>
      <c r="D8" s="14"/>
    </row>
    <row r="9" spans="1:4" ht="51.95" customHeight="1" x14ac:dyDescent="0.15">
      <c r="A9" s="14" t="s">
        <v>463</v>
      </c>
      <c r="B9" s="152" t="s">
        <v>464</v>
      </c>
      <c r="C9" s="152"/>
      <c r="D9" s="152"/>
    </row>
    <row r="12" spans="1:4" x14ac:dyDescent="0.15">
      <c r="A12" s="151" t="s">
        <v>465</v>
      </c>
      <c r="B12" s="151"/>
      <c r="C12" s="151"/>
      <c r="D12" s="151"/>
    </row>
    <row r="13" spans="1:4" x14ac:dyDescent="0.15">
      <c r="A13" s="14" t="s">
        <v>466</v>
      </c>
      <c r="B13" s="14" t="s">
        <v>467</v>
      </c>
      <c r="C13" s="14" t="s">
        <v>468</v>
      </c>
      <c r="D13" s="14" t="s">
        <v>469</v>
      </c>
    </row>
    <row r="14" spans="1:4" x14ac:dyDescent="0.15">
      <c r="A14" s="15" t="s">
        <v>470</v>
      </c>
      <c r="B14" s="16">
        <v>39.9</v>
      </c>
      <c r="C14" s="16">
        <v>34.9</v>
      </c>
      <c r="D14" s="16">
        <v>29.9</v>
      </c>
    </row>
    <row r="15" spans="1:4" x14ac:dyDescent="0.15">
      <c r="A15" s="14"/>
      <c r="B15" s="14"/>
      <c r="C15" s="14"/>
      <c r="D15" s="14"/>
    </row>
    <row r="16" spans="1:4" x14ac:dyDescent="0.15">
      <c r="A16" s="14"/>
      <c r="B16" s="14"/>
      <c r="C16" s="14"/>
      <c r="D16" s="14"/>
    </row>
    <row r="17" spans="1:4" ht="51" customHeight="1" x14ac:dyDescent="0.15">
      <c r="A17" s="149" t="s">
        <v>448</v>
      </c>
      <c r="B17" s="149"/>
      <c r="C17" s="149"/>
      <c r="D17" s="149"/>
    </row>
  </sheetData>
  <mergeCells count="7">
    <mergeCell ref="A1:D1"/>
    <mergeCell ref="C3:D3"/>
    <mergeCell ref="B9:D9"/>
    <mergeCell ref="A12:D12"/>
    <mergeCell ref="A17:D17"/>
    <mergeCell ref="A3:A5"/>
    <mergeCell ref="A6:A7"/>
  </mergeCells>
  <phoneticPr fontId="2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workbookViewId="0">
      <selection sqref="A1:B1"/>
    </sheetView>
  </sheetViews>
  <sheetFormatPr defaultColWidth="9" defaultRowHeight="14.25" x14ac:dyDescent="0.15"/>
  <cols>
    <col min="1" max="1" width="11.375" style="1" customWidth="1"/>
    <col min="2" max="2" width="74" style="1" customWidth="1"/>
    <col min="3" max="4" width="9" style="1"/>
    <col min="5" max="5" width="11.25" style="1" customWidth="1"/>
    <col min="6" max="16384" width="9" style="1"/>
  </cols>
  <sheetData>
    <row r="1" spans="1:4" ht="44.1" customHeight="1" x14ac:dyDescent="0.15">
      <c r="A1" s="153" t="s">
        <v>428</v>
      </c>
      <c r="B1" s="153"/>
    </row>
    <row r="2" spans="1:4" ht="107.1" customHeight="1" x14ac:dyDescent="0.15">
      <c r="A2" s="154" t="s">
        <v>471</v>
      </c>
      <c r="B2" s="155"/>
    </row>
    <row r="3" spans="1:4" ht="102" customHeight="1" x14ac:dyDescent="0.15">
      <c r="A3" s="2" t="s">
        <v>472</v>
      </c>
      <c r="B3" s="3" t="s">
        <v>473</v>
      </c>
    </row>
    <row r="4" spans="1:4" ht="21" customHeight="1" x14ac:dyDescent="0.15">
      <c r="A4" s="2" t="s">
        <v>474</v>
      </c>
      <c r="B4" s="4" t="s">
        <v>475</v>
      </c>
    </row>
    <row r="5" spans="1:4" ht="114" customHeight="1" x14ac:dyDescent="0.15">
      <c r="A5" s="2" t="s">
        <v>476</v>
      </c>
      <c r="B5" s="3" t="s">
        <v>477</v>
      </c>
      <c r="D5" s="9"/>
    </row>
    <row r="6" spans="1:4" ht="129.94999999999999" customHeight="1" x14ac:dyDescent="0.15">
      <c r="A6" s="2" t="s">
        <v>478</v>
      </c>
      <c r="B6" s="5" t="s">
        <v>479</v>
      </c>
    </row>
    <row r="7" spans="1:4" ht="35.1" customHeight="1" x14ac:dyDescent="0.15">
      <c r="A7" s="147" t="s">
        <v>480</v>
      </c>
      <c r="B7" s="7" t="s">
        <v>481</v>
      </c>
    </row>
    <row r="8" spans="1:4" ht="21" customHeight="1" x14ac:dyDescent="0.15">
      <c r="A8" s="147"/>
      <c r="B8" s="7" t="s">
        <v>482</v>
      </c>
    </row>
    <row r="9" spans="1:4" ht="18.75" x14ac:dyDescent="0.15">
      <c r="B9" s="8" t="s">
        <v>483</v>
      </c>
    </row>
    <row r="10" spans="1:4" ht="18.75" x14ac:dyDescent="0.15">
      <c r="B10" s="10" t="s">
        <v>484</v>
      </c>
    </row>
    <row r="11" spans="1:4" ht="18.75" x14ac:dyDescent="0.15">
      <c r="B11" s="11">
        <v>44593</v>
      </c>
    </row>
  </sheetData>
  <mergeCells count="3">
    <mergeCell ref="A1:B1"/>
    <mergeCell ref="A2:B2"/>
    <mergeCell ref="A7:A8"/>
  </mergeCells>
  <phoneticPr fontId="2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workbookViewId="0">
      <selection activeCell="B18" sqref="B18"/>
    </sheetView>
  </sheetViews>
  <sheetFormatPr defaultColWidth="9" defaultRowHeight="14.25" x14ac:dyDescent="0.15"/>
  <cols>
    <col min="1" max="1" width="9" style="1"/>
    <col min="2" max="2" width="75" style="1" customWidth="1"/>
    <col min="3" max="16384" width="9" style="1"/>
  </cols>
  <sheetData>
    <row r="1" spans="1:2" ht="50.1" customHeight="1" x14ac:dyDescent="0.15">
      <c r="A1" s="153" t="s">
        <v>428</v>
      </c>
      <c r="B1" s="153"/>
    </row>
    <row r="2" spans="1:2" ht="128.1" customHeight="1" x14ac:dyDescent="0.15">
      <c r="A2" s="154" t="s">
        <v>485</v>
      </c>
      <c r="B2" s="155"/>
    </row>
    <row r="3" spans="1:2" ht="77.099999999999994" customHeight="1" x14ac:dyDescent="0.15">
      <c r="A3" s="2" t="s">
        <v>472</v>
      </c>
      <c r="B3" s="3" t="s">
        <v>486</v>
      </c>
    </row>
    <row r="4" spans="1:2" ht="27" customHeight="1" x14ac:dyDescent="0.15">
      <c r="A4" s="2" t="s">
        <v>474</v>
      </c>
      <c r="B4" s="4" t="s">
        <v>487</v>
      </c>
    </row>
    <row r="5" spans="1:2" ht="27" customHeight="1" x14ac:dyDescent="0.15">
      <c r="A5" s="2" t="s">
        <v>488</v>
      </c>
      <c r="B5" s="4" t="s">
        <v>489</v>
      </c>
    </row>
    <row r="6" spans="1:2" ht="54" customHeight="1" x14ac:dyDescent="0.15">
      <c r="A6" s="2" t="s">
        <v>478</v>
      </c>
      <c r="B6" s="5" t="s">
        <v>490</v>
      </c>
    </row>
    <row r="7" spans="1:2" ht="35.1" customHeight="1" x14ac:dyDescent="0.15">
      <c r="A7" s="147" t="s">
        <v>480</v>
      </c>
      <c r="B7" s="7" t="s">
        <v>491</v>
      </c>
    </row>
    <row r="8" spans="1:2" ht="20.100000000000001" customHeight="1" x14ac:dyDescent="0.15">
      <c r="A8" s="147"/>
      <c r="B8" s="7" t="s">
        <v>482</v>
      </c>
    </row>
    <row r="9" spans="1:2" ht="18.75" x14ac:dyDescent="0.15">
      <c r="B9" s="8" t="s">
        <v>483</v>
      </c>
    </row>
  </sheetData>
  <mergeCells count="3">
    <mergeCell ref="A1:B1"/>
    <mergeCell ref="A2:B2"/>
    <mergeCell ref="A7:A8"/>
  </mergeCells>
  <phoneticPr fontId="2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批发价</vt:lpstr>
      <vt:lpstr>销售订单</vt:lpstr>
      <vt:lpstr>2022年618大促控价</vt:lpstr>
      <vt:lpstr>淘宝天猫控价说明</vt:lpstr>
      <vt:lpstr>抖音拼多多控价</vt:lpstr>
      <vt:lpstr>京东控价说明</vt:lpstr>
      <vt:lpstr>1688阿里巴巴控价</vt:lpstr>
      <vt:lpstr>批发价!Print_Titles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SuiBian</dc:creator>
  <cp:lastModifiedBy>Administrator</cp:lastModifiedBy>
  <dcterms:created xsi:type="dcterms:W3CDTF">2020-11-13T08:08:00Z</dcterms:created>
  <dcterms:modified xsi:type="dcterms:W3CDTF">2022-10-14T05:22:31Z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411A6D86464A4B5B834D43C31766E29A</vt:lpwstr>
  </property>
</Properties>
</file>