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ehringer-my.sharepoint.com/personal/chunlei_liu_boehringer-ingelheim_com/Documents/Desktop/"/>
    </mc:Choice>
  </mc:AlternateContent>
  <xr:revisionPtr revIDLastSave="260" documentId="13_ncr:1_{85F06F39-8586-4E69-A3EF-89A8F97D50B8}" xr6:coauthVersionLast="47" xr6:coauthVersionMax="47" xr10:uidLastSave="{0DBCE0F7-21EB-4359-B08F-3F5AC4718B3D}"/>
  <bookViews>
    <workbookView xWindow="-110" yWindow="-110" windowWidth="19420" windowHeight="10420" firstSheet="1" activeTab="1" xr2:uid="{00000000-000D-0000-FFFF-FFFF00000000}"/>
  </bookViews>
  <sheets>
    <sheet name="_com.sap.ip.bi.xl.hiddensheet" sheetId="4" state="veryHidden" r:id="rId1"/>
    <sheet name="价格表" sheetId="9" r:id="rId2"/>
    <sheet name="Query2" sheetId="3" state="hidden" r:id="rId3"/>
  </sheets>
  <definedNames>
    <definedName name="SAPCrosstab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" i="3" l="1"/>
  <c r="A14" i="3"/>
  <c r="D14" i="3" s="1"/>
  <c r="D40" i="3"/>
  <c r="E40" i="3"/>
  <c r="C40" i="3"/>
  <c r="D39" i="3"/>
  <c r="E39" i="3"/>
  <c r="C39" i="3"/>
  <c r="D38" i="3"/>
  <c r="E38" i="3" s="1"/>
  <c r="C38" i="3"/>
  <c r="D37" i="3"/>
  <c r="E37" i="3" s="1"/>
  <c r="C37" i="3"/>
  <c r="D36" i="3"/>
  <c r="E36" i="3"/>
  <c r="C36" i="3"/>
  <c r="D35" i="3"/>
  <c r="E35" i="3"/>
  <c r="C35" i="3"/>
  <c r="D34" i="3"/>
  <c r="E34" i="3" s="1"/>
  <c r="C34" i="3"/>
  <c r="E33" i="3"/>
  <c r="D33" i="3"/>
  <c r="C33" i="3"/>
  <c r="D32" i="3"/>
  <c r="E32" i="3"/>
  <c r="C32" i="3"/>
  <c r="D31" i="3"/>
  <c r="E31" i="3"/>
  <c r="C31" i="3"/>
  <c r="D30" i="3"/>
  <c r="E30" i="3" s="1"/>
  <c r="C30" i="3"/>
  <c r="D29" i="3"/>
  <c r="E29" i="3" s="1"/>
  <c r="C29" i="3"/>
  <c r="D28" i="3"/>
  <c r="E28" i="3"/>
  <c r="C28" i="3"/>
  <c r="D27" i="3"/>
  <c r="E27" i="3"/>
  <c r="C27" i="3"/>
  <c r="D26" i="3"/>
  <c r="E26" i="3" s="1"/>
  <c r="C26" i="3"/>
  <c r="D25" i="3"/>
  <c r="E25" i="3" s="1"/>
  <c r="C25" i="3"/>
  <c r="D24" i="3"/>
  <c r="E24" i="3"/>
  <c r="C24" i="3"/>
  <c r="D23" i="3"/>
  <c r="E23" i="3"/>
  <c r="C23" i="3"/>
  <c r="D22" i="3"/>
  <c r="E22" i="3" s="1"/>
  <c r="C22" i="3"/>
  <c r="D21" i="3"/>
  <c r="E21" i="3" s="1"/>
  <c r="C21" i="3"/>
  <c r="D20" i="3"/>
  <c r="E20" i="3"/>
  <c r="C20" i="3"/>
  <c r="D19" i="3"/>
  <c r="E19" i="3"/>
  <c r="C19" i="3"/>
  <c r="D18" i="3"/>
  <c r="E18" i="3" s="1"/>
  <c r="C18" i="3"/>
  <c r="D17" i="3"/>
  <c r="E17" i="3" s="1"/>
  <c r="C17" i="3"/>
  <c r="D16" i="3"/>
  <c r="E16" i="3"/>
  <c r="C16" i="3"/>
  <c r="D15" i="3"/>
  <c r="E15" i="3"/>
  <c r="C15" i="3"/>
  <c r="C14" i="3" l="1"/>
  <c r="F14" i="3" s="1"/>
  <c r="F15" i="3" s="1"/>
  <c r="F16" i="3" s="1"/>
  <c r="F17" i="3" s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39" i="3" s="1"/>
  <c r="F40" i="3" s="1"/>
  <c r="B10" i="3" s="1"/>
  <c r="I2" i="3" s="1"/>
  <c r="E14" i="3"/>
  <c r="G14" i="3" l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B11" i="3" s="1"/>
  <c r="I3" i="3" s="1"/>
</calcChain>
</file>

<file path=xl/sharedStrings.xml><?xml version="1.0" encoding="utf-8"?>
<sst xmlns="http://schemas.openxmlformats.org/spreadsheetml/2006/main" count="112" uniqueCount="71">
  <si>
    <t xml:space="preserve">                             </t>
  </si>
  <si>
    <t>DataProvider</t>
  </si>
  <si>
    <t>Default Test</t>
  </si>
  <si>
    <t>No Filter Applied</t>
  </si>
  <si>
    <t>Filler</t>
  </si>
  <si>
    <t xml:space="preserve">   |   </t>
  </si>
  <si>
    <t>Leading Spaces Main Heading</t>
  </si>
  <si>
    <t>Leading Spaces Filter Heading</t>
  </si>
  <si>
    <t>Line 2</t>
  </si>
  <si>
    <t>Line 3</t>
  </si>
  <si>
    <t>TEXT</t>
  </si>
  <si>
    <t>VALUE</t>
  </si>
  <si>
    <t>LENGHT</t>
  </si>
  <si>
    <t>VALUE_ADJ</t>
  </si>
  <si>
    <t>DS_2</t>
  </si>
  <si>
    <t>瓶</t>
    <phoneticPr fontId="18" type="noConversion"/>
  </si>
  <si>
    <t>美达佳,oral 10ml</t>
    <phoneticPr fontId="18" type="noConversion"/>
  </si>
  <si>
    <t>美达佳,oral 32ml</t>
    <phoneticPr fontId="18" type="noConversion"/>
  </si>
  <si>
    <t>美达佳,INJ 10ml</t>
    <phoneticPr fontId="18" type="noConversion"/>
  </si>
  <si>
    <t>勃欣定,5mg</t>
    <phoneticPr fontId="18" type="noConversion"/>
  </si>
  <si>
    <t>勃欣定,1.25mg</t>
    <phoneticPr fontId="18" type="noConversion"/>
  </si>
  <si>
    <t>福来恩增效滴剂, 0.67ml(10kg以下犬用)</t>
    <phoneticPr fontId="18" type="noConversion"/>
  </si>
  <si>
    <t>3支装,120盒/箱</t>
    <phoneticPr fontId="18" type="noConversion"/>
  </si>
  <si>
    <t>盒</t>
    <phoneticPr fontId="18" type="noConversion"/>
  </si>
  <si>
    <t>3块装,80盒/箱</t>
    <phoneticPr fontId="18" type="noConversion"/>
  </si>
  <si>
    <t>3支装,40盒/箱</t>
    <phoneticPr fontId="18" type="noConversion"/>
  </si>
  <si>
    <t>6块装,100盒/箱</t>
    <phoneticPr fontId="18" type="noConversion"/>
  </si>
  <si>
    <t>销售单位</t>
    <phoneticPr fontId="18" type="noConversion"/>
  </si>
  <si>
    <t>瓶,60瓶/箱</t>
    <phoneticPr fontId="18" type="noConversion"/>
  </si>
  <si>
    <t>勃林格宠物产品价格表</t>
    <phoneticPr fontId="18" type="noConversion"/>
  </si>
  <si>
    <t>瓶</t>
  </si>
  <si>
    <t>30粒装,72盒/箱</t>
    <phoneticPr fontId="18" type="noConversion"/>
  </si>
  <si>
    <t>30粒装,180盒/箱</t>
    <phoneticPr fontId="18" type="noConversion"/>
  </si>
  <si>
    <t>50粒装,56瓶/箱</t>
    <phoneticPr fontId="18" type="noConversion"/>
  </si>
  <si>
    <t>50粒装,28瓶/箱</t>
    <phoneticPr fontId="18" type="noConversion"/>
  </si>
  <si>
    <t>50粒装,72瓶/箱</t>
    <phoneticPr fontId="18" type="noConversion"/>
  </si>
  <si>
    <t>瓶,84瓶/箱</t>
    <phoneticPr fontId="18" type="noConversion"/>
  </si>
  <si>
    <t>瓶,150瓶/箱</t>
    <phoneticPr fontId="18" type="noConversion"/>
  </si>
  <si>
    <t>进货价</t>
    <phoneticPr fontId="18" type="noConversion"/>
  </si>
  <si>
    <r>
      <rPr>
        <sz val="8"/>
        <rFont val="Microsoft YaHei"/>
        <family val="2"/>
        <charset val="134"/>
      </rPr>
      <t>犬心保牛肉块</t>
    </r>
    <r>
      <rPr>
        <sz val="8"/>
        <rFont val="Verdana"/>
        <family val="2"/>
      </rPr>
      <t>S</t>
    </r>
    <r>
      <rPr>
        <sz val="8"/>
        <rFont val="Microsoft YaHei"/>
        <family val="2"/>
        <charset val="134"/>
      </rPr>
      <t>（</t>
    </r>
    <r>
      <rPr>
        <sz val="8"/>
        <rFont val="Verdana"/>
        <family val="2"/>
      </rPr>
      <t>11kg</t>
    </r>
    <r>
      <rPr>
        <sz val="8"/>
        <rFont val="Microsoft YaHei"/>
        <family val="2"/>
        <charset val="134"/>
      </rPr>
      <t>以下犬用）</t>
    </r>
    <phoneticPr fontId="18" type="noConversion"/>
  </si>
  <si>
    <r>
      <rPr>
        <sz val="8"/>
        <rFont val="Microsoft YaHei"/>
        <family val="2"/>
        <charset val="134"/>
      </rPr>
      <t>犬心保牛肉块</t>
    </r>
    <r>
      <rPr>
        <sz val="8"/>
        <rFont val="Verdana"/>
        <family val="2"/>
      </rPr>
      <t>M</t>
    </r>
    <r>
      <rPr>
        <sz val="8"/>
        <rFont val="Microsoft YaHei"/>
        <family val="2"/>
        <charset val="134"/>
      </rPr>
      <t>（</t>
    </r>
    <r>
      <rPr>
        <sz val="8"/>
        <rFont val="Verdana"/>
        <family val="2"/>
      </rPr>
      <t>12-22kg</t>
    </r>
    <r>
      <rPr>
        <sz val="8"/>
        <rFont val="Microsoft YaHei"/>
        <family val="2"/>
        <charset val="134"/>
      </rPr>
      <t>以下犬用）</t>
    </r>
    <phoneticPr fontId="18" type="noConversion"/>
  </si>
  <si>
    <r>
      <rPr>
        <sz val="8"/>
        <rFont val="Microsoft YaHei"/>
        <family val="2"/>
        <charset val="134"/>
      </rPr>
      <t>犬心保牛肉块</t>
    </r>
    <r>
      <rPr>
        <sz val="8"/>
        <rFont val="Verdana"/>
        <family val="2"/>
      </rPr>
      <t>L</t>
    </r>
    <r>
      <rPr>
        <sz val="8"/>
        <rFont val="Microsoft YaHei"/>
        <family val="2"/>
        <charset val="134"/>
      </rPr>
      <t>（</t>
    </r>
    <r>
      <rPr>
        <sz val="8"/>
        <rFont val="Verdana"/>
        <family val="2"/>
      </rPr>
      <t>23-45kg</t>
    </r>
    <r>
      <rPr>
        <sz val="8"/>
        <rFont val="Microsoft YaHei"/>
        <family val="2"/>
        <charset val="134"/>
      </rPr>
      <t>以下犬用）</t>
    </r>
    <phoneticPr fontId="18" type="noConversion"/>
  </si>
  <si>
    <r>
      <rPr>
        <b/>
        <sz val="10"/>
        <rFont val="Microsoft YaHei UI"/>
        <family val="2"/>
        <charset val="134"/>
      </rPr>
      <t xml:space="preserve">BI品号
</t>
    </r>
    <r>
      <rPr>
        <b/>
        <sz val="10"/>
        <rFont val="Verdana"/>
        <family val="2"/>
      </rPr>
      <t>SKU</t>
    </r>
    <phoneticPr fontId="18" type="noConversion"/>
  </si>
  <si>
    <r>
      <rPr>
        <b/>
        <sz val="10"/>
        <rFont val="Microsoft YaHei"/>
        <family val="2"/>
        <charset val="134"/>
      </rPr>
      <t>产品名称</t>
    </r>
    <r>
      <rPr>
        <b/>
        <sz val="10"/>
        <rFont val="Verdana"/>
        <family val="2"/>
      </rPr>
      <t xml:space="preserve">
Product Name</t>
    </r>
    <phoneticPr fontId="18" type="noConversion"/>
  </si>
  <si>
    <r>
      <rPr>
        <b/>
        <sz val="10"/>
        <rFont val="Microsoft YaHei"/>
        <family val="2"/>
        <charset val="134"/>
      </rPr>
      <t>规格</t>
    </r>
    <r>
      <rPr>
        <b/>
        <sz val="10"/>
        <rFont val="Verdana"/>
        <family val="2"/>
      </rPr>
      <t xml:space="preserve">
Pack size</t>
    </r>
    <phoneticPr fontId="18" type="noConversion"/>
  </si>
  <si>
    <r>
      <rPr>
        <sz val="8"/>
        <rFont val="Microsoft YaHei"/>
        <family val="2"/>
        <charset val="134"/>
      </rPr>
      <t>超可信</t>
    </r>
    <r>
      <rPr>
        <sz val="8"/>
        <rFont val="Verdana"/>
        <family val="2"/>
      </rPr>
      <t>XS</t>
    </r>
    <r>
      <rPr>
        <sz val="8"/>
        <rFont val="Microsoft YaHei"/>
        <family val="2"/>
        <charset val="134"/>
      </rPr>
      <t>（</t>
    </r>
    <r>
      <rPr>
        <sz val="8"/>
        <rFont val="Verdana"/>
        <family val="2"/>
      </rPr>
      <t>2-3.5kg</t>
    </r>
    <r>
      <rPr>
        <sz val="8"/>
        <rFont val="Microsoft YaHei"/>
        <family val="2"/>
        <charset val="134"/>
      </rPr>
      <t>犬用）</t>
    </r>
    <phoneticPr fontId="18" type="noConversion"/>
  </si>
  <si>
    <r>
      <t>3</t>
    </r>
    <r>
      <rPr>
        <sz val="8"/>
        <rFont val="Microsoft YaHei"/>
        <family val="2"/>
        <charset val="134"/>
      </rPr>
      <t>片装</t>
    </r>
    <r>
      <rPr>
        <sz val="8"/>
        <rFont val="Verdana"/>
        <family val="2"/>
      </rPr>
      <t>,80</t>
    </r>
    <r>
      <rPr>
        <sz val="8"/>
        <rFont val="Microsoft YaHei"/>
        <family val="2"/>
        <charset val="134"/>
      </rPr>
      <t>盒</t>
    </r>
    <r>
      <rPr>
        <sz val="8"/>
        <rFont val="Verdana"/>
        <family val="2"/>
      </rPr>
      <t>/</t>
    </r>
    <r>
      <rPr>
        <sz val="8"/>
        <rFont val="Microsoft YaHei"/>
        <family val="2"/>
        <charset val="134"/>
      </rPr>
      <t>箱</t>
    </r>
    <phoneticPr fontId="18" type="noConversion"/>
  </si>
  <si>
    <r>
      <rPr>
        <sz val="8"/>
        <rFont val="Microsoft YaHei"/>
        <family val="2"/>
        <charset val="134"/>
      </rPr>
      <t>超可信</t>
    </r>
    <r>
      <rPr>
        <sz val="8"/>
        <rFont val="Verdana"/>
        <family val="2"/>
      </rPr>
      <t>S</t>
    </r>
    <r>
      <rPr>
        <sz val="8"/>
        <rFont val="Microsoft YaHei"/>
        <family val="2"/>
        <charset val="134"/>
      </rPr>
      <t>（</t>
    </r>
    <r>
      <rPr>
        <sz val="8"/>
        <rFont val="Verdana"/>
        <family val="2"/>
      </rPr>
      <t>3.5-7.5kg</t>
    </r>
    <r>
      <rPr>
        <sz val="8"/>
        <rFont val="Microsoft YaHei"/>
        <family val="2"/>
        <charset val="134"/>
      </rPr>
      <t>犬用）</t>
    </r>
    <phoneticPr fontId="18" type="noConversion"/>
  </si>
  <si>
    <r>
      <rPr>
        <sz val="8"/>
        <rFont val="Microsoft YaHei"/>
        <family val="2"/>
        <charset val="134"/>
      </rPr>
      <t>超可信</t>
    </r>
    <r>
      <rPr>
        <sz val="8"/>
        <rFont val="Verdana"/>
        <family val="2"/>
      </rPr>
      <t>M</t>
    </r>
    <r>
      <rPr>
        <sz val="8"/>
        <rFont val="Microsoft YaHei"/>
        <family val="2"/>
        <charset val="134"/>
      </rPr>
      <t>（</t>
    </r>
    <r>
      <rPr>
        <sz val="8"/>
        <rFont val="Verdana"/>
        <family val="2"/>
      </rPr>
      <t>7.5-15kg</t>
    </r>
    <r>
      <rPr>
        <sz val="8"/>
        <rFont val="Microsoft YaHei"/>
        <family val="2"/>
        <charset val="134"/>
      </rPr>
      <t>犬用）</t>
    </r>
    <phoneticPr fontId="18" type="noConversion"/>
  </si>
  <si>
    <r>
      <rPr>
        <sz val="8"/>
        <rFont val="Microsoft YaHei"/>
        <family val="2"/>
        <charset val="134"/>
      </rPr>
      <t>超可信</t>
    </r>
    <r>
      <rPr>
        <sz val="8"/>
        <rFont val="Verdana"/>
        <family val="2"/>
      </rPr>
      <t>L</t>
    </r>
    <r>
      <rPr>
        <sz val="8"/>
        <rFont val="Microsoft YaHei"/>
        <family val="2"/>
        <charset val="134"/>
      </rPr>
      <t>（</t>
    </r>
    <r>
      <rPr>
        <sz val="8"/>
        <rFont val="Verdana"/>
        <family val="2"/>
      </rPr>
      <t>15-30kg</t>
    </r>
    <r>
      <rPr>
        <sz val="8"/>
        <rFont val="Microsoft YaHei"/>
        <family val="2"/>
        <charset val="134"/>
      </rPr>
      <t>犬用）</t>
    </r>
    <phoneticPr fontId="18" type="noConversion"/>
  </si>
  <si>
    <r>
      <rPr>
        <sz val="8"/>
        <rFont val="Microsoft YaHei"/>
        <family val="2"/>
        <charset val="134"/>
      </rPr>
      <t>超可信</t>
    </r>
    <r>
      <rPr>
        <sz val="8"/>
        <rFont val="Verdana"/>
        <family val="2"/>
      </rPr>
      <t>XL</t>
    </r>
    <r>
      <rPr>
        <sz val="8"/>
        <rFont val="Microsoft YaHei"/>
        <family val="2"/>
        <charset val="134"/>
      </rPr>
      <t>（</t>
    </r>
    <r>
      <rPr>
        <sz val="8"/>
        <rFont val="Verdana"/>
        <family val="2"/>
      </rPr>
      <t>30-60kg</t>
    </r>
    <r>
      <rPr>
        <sz val="8"/>
        <rFont val="Microsoft YaHei"/>
        <family val="2"/>
        <charset val="134"/>
      </rPr>
      <t>犬用）</t>
    </r>
    <phoneticPr fontId="18" type="noConversion"/>
  </si>
  <si>
    <r>
      <rPr>
        <sz val="8"/>
        <rFont val="Microsoft YaHei"/>
        <family val="2"/>
        <charset val="134"/>
      </rPr>
      <t>博来恩</t>
    </r>
    <r>
      <rPr>
        <sz val="8"/>
        <rFont val="Verdana"/>
        <family val="2"/>
      </rPr>
      <t xml:space="preserve"> S</t>
    </r>
    <r>
      <rPr>
        <sz val="8"/>
        <rFont val="Microsoft YaHei"/>
        <family val="2"/>
        <charset val="134"/>
      </rPr>
      <t>（</t>
    </r>
    <r>
      <rPr>
        <sz val="8"/>
        <rFont val="Verdana"/>
        <family val="2"/>
      </rPr>
      <t>&lt;2.5kg</t>
    </r>
    <r>
      <rPr>
        <sz val="8"/>
        <rFont val="Microsoft YaHei"/>
        <family val="2"/>
        <charset val="134"/>
      </rPr>
      <t>猫用）</t>
    </r>
    <phoneticPr fontId="18" type="noConversion"/>
  </si>
  <si>
    <r>
      <t>3</t>
    </r>
    <r>
      <rPr>
        <sz val="8"/>
        <rFont val="Microsoft YaHei"/>
        <family val="2"/>
        <charset val="134"/>
      </rPr>
      <t>支装</t>
    </r>
    <r>
      <rPr>
        <sz val="8"/>
        <rFont val="Verdana"/>
        <family val="2"/>
      </rPr>
      <t>,40</t>
    </r>
    <r>
      <rPr>
        <sz val="8"/>
        <rFont val="Microsoft YaHei"/>
        <family val="2"/>
        <charset val="134"/>
      </rPr>
      <t>盒</t>
    </r>
    <r>
      <rPr>
        <sz val="8"/>
        <rFont val="Verdana"/>
        <family val="2"/>
      </rPr>
      <t>/</t>
    </r>
    <r>
      <rPr>
        <sz val="8"/>
        <rFont val="Microsoft YaHei"/>
        <family val="2"/>
        <charset val="134"/>
      </rPr>
      <t>箱</t>
    </r>
    <phoneticPr fontId="18" type="noConversion"/>
  </si>
  <si>
    <r>
      <rPr>
        <sz val="8"/>
        <rFont val="Microsoft YaHei"/>
        <family val="2"/>
        <charset val="134"/>
      </rPr>
      <t>博来恩</t>
    </r>
    <r>
      <rPr>
        <sz val="8"/>
        <rFont val="Verdana"/>
        <family val="2"/>
      </rPr>
      <t xml:space="preserve"> L</t>
    </r>
    <r>
      <rPr>
        <sz val="8"/>
        <rFont val="Microsoft YaHei"/>
        <family val="2"/>
        <charset val="134"/>
      </rPr>
      <t>（</t>
    </r>
    <r>
      <rPr>
        <sz val="8"/>
        <rFont val="Verdana"/>
        <family val="2"/>
      </rPr>
      <t>2.5-7.5kg</t>
    </r>
    <r>
      <rPr>
        <sz val="8"/>
        <rFont val="Microsoft YaHei"/>
        <family val="2"/>
        <charset val="134"/>
      </rPr>
      <t>猫用）</t>
    </r>
    <phoneticPr fontId="18" type="noConversion"/>
  </si>
  <si>
    <r>
      <rPr>
        <sz val="8"/>
        <rFont val="Microsoft YaHei"/>
        <family val="2"/>
        <charset val="134"/>
      </rPr>
      <t>福来恩增效滴剂</t>
    </r>
    <r>
      <rPr>
        <sz val="8"/>
        <rFont val="Verdana"/>
        <family val="2"/>
      </rPr>
      <t>0.5ml(</t>
    </r>
    <r>
      <rPr>
        <sz val="8"/>
        <rFont val="Microsoft YaHei"/>
        <family val="2"/>
        <charset val="134"/>
      </rPr>
      <t>猫用</t>
    </r>
    <r>
      <rPr>
        <sz val="8"/>
        <rFont val="Verdana"/>
        <family val="2"/>
      </rPr>
      <t>)</t>
    </r>
    <phoneticPr fontId="18" type="noConversion"/>
  </si>
  <si>
    <r>
      <rPr>
        <sz val="8"/>
        <rFont val="Microsoft YaHei"/>
        <family val="2"/>
        <charset val="134"/>
      </rPr>
      <t>福来恩增效滴剂</t>
    </r>
    <r>
      <rPr>
        <sz val="8"/>
        <rFont val="Verdana"/>
        <family val="2"/>
      </rPr>
      <t>1.34ml(10-20kg</t>
    </r>
    <r>
      <rPr>
        <sz val="8"/>
        <rFont val="Microsoft YaHei"/>
        <family val="2"/>
        <charset val="134"/>
      </rPr>
      <t>犬用</t>
    </r>
    <r>
      <rPr>
        <sz val="8"/>
        <rFont val="Verdana"/>
        <family val="2"/>
      </rPr>
      <t>)</t>
    </r>
    <phoneticPr fontId="18" type="noConversion"/>
  </si>
  <si>
    <r>
      <rPr>
        <sz val="8"/>
        <rFont val="Microsoft YaHei"/>
        <family val="2"/>
        <charset val="134"/>
      </rPr>
      <t>福来恩增效滴剂</t>
    </r>
    <r>
      <rPr>
        <sz val="8"/>
        <rFont val="Verdana"/>
        <family val="2"/>
      </rPr>
      <t>2.68ml(20-40kg</t>
    </r>
    <r>
      <rPr>
        <sz val="8"/>
        <rFont val="Microsoft YaHei"/>
        <family val="2"/>
        <charset val="134"/>
      </rPr>
      <t>犬用</t>
    </r>
    <r>
      <rPr>
        <sz val="8"/>
        <rFont val="Verdana"/>
        <family val="2"/>
      </rPr>
      <t>)</t>
    </r>
    <phoneticPr fontId="18" type="noConversion"/>
  </si>
  <si>
    <r>
      <rPr>
        <sz val="8"/>
        <rFont val="Microsoft YaHei"/>
        <family val="2"/>
        <charset val="134"/>
      </rPr>
      <t>尼可信</t>
    </r>
    <r>
      <rPr>
        <sz val="8"/>
        <rFont val="Verdana"/>
        <family val="2"/>
      </rPr>
      <t>S</t>
    </r>
    <r>
      <rPr>
        <sz val="8"/>
        <rFont val="Microsoft YaHei"/>
        <family val="2"/>
        <charset val="134"/>
      </rPr>
      <t>（</t>
    </r>
    <r>
      <rPr>
        <sz val="8"/>
        <rFont val="Verdana"/>
        <family val="2"/>
      </rPr>
      <t>2-4kg</t>
    </r>
    <r>
      <rPr>
        <sz val="8"/>
        <rFont val="Microsoft YaHei"/>
        <family val="2"/>
        <charset val="134"/>
      </rPr>
      <t>犬用）</t>
    </r>
    <phoneticPr fontId="18" type="noConversion"/>
  </si>
  <si>
    <r>
      <rPr>
        <sz val="8"/>
        <rFont val="Microsoft YaHei"/>
        <family val="2"/>
        <charset val="134"/>
      </rPr>
      <t>尼可信</t>
    </r>
    <r>
      <rPr>
        <sz val="8"/>
        <rFont val="Verdana"/>
        <family val="2"/>
      </rPr>
      <t>M</t>
    </r>
    <r>
      <rPr>
        <sz val="8"/>
        <rFont val="Microsoft YaHei"/>
        <family val="2"/>
        <charset val="134"/>
      </rPr>
      <t>（</t>
    </r>
    <r>
      <rPr>
        <sz val="8"/>
        <rFont val="Verdana"/>
        <family val="2"/>
      </rPr>
      <t>4-10kg</t>
    </r>
    <r>
      <rPr>
        <sz val="8"/>
        <rFont val="Microsoft YaHei"/>
        <family val="2"/>
        <charset val="134"/>
      </rPr>
      <t>犬用）</t>
    </r>
    <phoneticPr fontId="18" type="noConversion"/>
  </si>
  <si>
    <r>
      <rPr>
        <sz val="8"/>
        <rFont val="Microsoft YaHei"/>
        <family val="2"/>
        <charset val="134"/>
      </rPr>
      <t>尼可信</t>
    </r>
    <r>
      <rPr>
        <sz val="8"/>
        <rFont val="Verdana"/>
        <family val="2"/>
      </rPr>
      <t>L</t>
    </r>
    <r>
      <rPr>
        <sz val="8"/>
        <rFont val="Microsoft YaHei"/>
        <family val="2"/>
        <charset val="134"/>
      </rPr>
      <t>（</t>
    </r>
    <r>
      <rPr>
        <sz val="8"/>
        <rFont val="Verdana"/>
        <family val="2"/>
      </rPr>
      <t>10-25kg</t>
    </r>
    <r>
      <rPr>
        <sz val="8"/>
        <rFont val="Microsoft YaHei"/>
        <family val="2"/>
        <charset val="134"/>
      </rPr>
      <t>犬用）</t>
    </r>
    <phoneticPr fontId="18" type="noConversion"/>
  </si>
  <si>
    <r>
      <rPr>
        <sz val="8"/>
        <rFont val="Microsoft YaHei"/>
        <family val="2"/>
        <charset val="134"/>
      </rPr>
      <t>尼可信</t>
    </r>
    <r>
      <rPr>
        <sz val="8"/>
        <rFont val="Verdana"/>
        <family val="2"/>
      </rPr>
      <t>XL</t>
    </r>
    <r>
      <rPr>
        <sz val="8"/>
        <rFont val="Microsoft YaHei"/>
        <family val="2"/>
        <charset val="134"/>
      </rPr>
      <t>（</t>
    </r>
    <r>
      <rPr>
        <sz val="8"/>
        <rFont val="Verdana"/>
        <family val="2"/>
      </rPr>
      <t>25-50kg</t>
    </r>
    <r>
      <rPr>
        <sz val="8"/>
        <rFont val="Microsoft YaHei"/>
        <family val="2"/>
        <charset val="134"/>
      </rPr>
      <t>犬用）</t>
    </r>
    <phoneticPr fontId="18" type="noConversion"/>
  </si>
  <si>
    <r>
      <rPr>
        <sz val="8"/>
        <rFont val="Microsoft YaHei"/>
        <family val="2"/>
        <charset val="134"/>
      </rPr>
      <t>普维康</t>
    </r>
    <r>
      <rPr>
        <sz val="8"/>
        <rFont val="Verdana"/>
        <family val="2"/>
      </rPr>
      <t xml:space="preserve"> 227mg</t>
    </r>
    <r>
      <rPr>
        <sz val="8"/>
        <rFont val="Microsoft YaHei"/>
        <family val="2"/>
        <charset val="134"/>
      </rPr>
      <t>（</t>
    </r>
    <r>
      <rPr>
        <sz val="8"/>
        <rFont val="Verdana"/>
        <family val="2"/>
      </rPr>
      <t>15-45kg</t>
    </r>
    <r>
      <rPr>
        <sz val="8"/>
        <rFont val="Microsoft YaHei"/>
        <family val="2"/>
        <charset val="134"/>
      </rPr>
      <t>犬用）</t>
    </r>
    <phoneticPr fontId="18" type="noConversion"/>
  </si>
  <si>
    <r>
      <rPr>
        <sz val="8"/>
        <rFont val="Microsoft YaHei"/>
        <family val="2"/>
        <charset val="134"/>
      </rPr>
      <t>普维康</t>
    </r>
    <r>
      <rPr>
        <sz val="8"/>
        <rFont val="Verdana"/>
        <family val="2"/>
      </rPr>
      <t xml:space="preserve"> 57mg</t>
    </r>
    <r>
      <rPr>
        <sz val="8"/>
        <rFont val="Microsoft YaHei"/>
        <family val="2"/>
        <charset val="134"/>
      </rPr>
      <t>（</t>
    </r>
    <r>
      <rPr>
        <sz val="8"/>
        <rFont val="Verdana"/>
        <family val="2"/>
      </rPr>
      <t>3-10kg</t>
    </r>
    <r>
      <rPr>
        <sz val="8"/>
        <rFont val="Microsoft YaHei"/>
        <family val="2"/>
        <charset val="134"/>
      </rPr>
      <t>犬用）</t>
    </r>
    <phoneticPr fontId="18" type="noConversion"/>
  </si>
  <si>
    <r>
      <rPr>
        <sz val="8"/>
        <rFont val="Microsoft YaHei"/>
        <family val="2"/>
        <charset val="134"/>
      </rPr>
      <t>勃欣定</t>
    </r>
    <r>
      <rPr>
        <sz val="8"/>
        <rFont val="Verdana"/>
        <family val="2"/>
      </rPr>
      <t>,2.5mg</t>
    </r>
    <phoneticPr fontId="18" type="noConversion"/>
  </si>
  <si>
    <r>
      <rPr>
        <sz val="8"/>
        <rFont val="Microsoft YaHei"/>
        <family val="2"/>
        <charset val="134"/>
      </rPr>
      <t>圣咪乐</t>
    </r>
    <r>
      <rPr>
        <sz val="8"/>
        <rFont val="Verdana"/>
        <family val="2"/>
      </rPr>
      <t>Semintra</t>
    </r>
    <r>
      <rPr>
        <sz val="8"/>
        <rFont val="Verdana"/>
        <family val="2"/>
        <charset val="134"/>
      </rPr>
      <t xml:space="preserve"> 30ml</t>
    </r>
    <phoneticPr fontId="18" type="noConversion"/>
  </si>
  <si>
    <t>建议零售价</t>
    <phoneticPr fontId="18" type="noConversion"/>
  </si>
  <si>
    <t>福来恩喷剂100ml</t>
    <phoneticPr fontId="18" type="noConversion"/>
  </si>
  <si>
    <t>100ml/瓶，6瓶/箱</t>
    <phoneticPr fontId="18" type="noConversion"/>
  </si>
  <si>
    <t>福来恩喷剂250ml</t>
    <phoneticPr fontId="18" type="noConversion"/>
  </si>
  <si>
    <t>250ml/瓶，6瓶/箱</t>
    <phoneticPr fontId="18" type="noConversion"/>
  </si>
  <si>
    <r>
      <t>10kg</t>
    </r>
    <r>
      <rPr>
        <sz val="10"/>
        <rFont val="DengXian"/>
        <family val="2"/>
        <charset val="134"/>
      </rPr>
      <t>以下40元/针；10-30kg 60元/针；30kg以上 80元/针；</t>
    </r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</si>
</sst>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000"/>
  </numFmts>
  <fonts count="31">
    <font>
      <sz val="11"/>
      <color theme="1"/>
      <name val="宋体"/>
      <family val="2"/>
      <scheme val="minor"/>
    </font>
    <font>
      <sz val="11"/>
      <color theme="0"/>
      <name val="宋体"/>
      <family val="2"/>
      <scheme val="minor"/>
    </font>
    <font>
      <sz val="8"/>
      <color rgb="FF000000"/>
      <name val="Arial"/>
      <family val="2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i/>
      <sz val="8"/>
      <color rgb="FF000000"/>
      <name val="Verdana"/>
      <family val="2"/>
    </font>
    <font>
      <sz val="8"/>
      <color theme="0"/>
      <name val="Verdana"/>
      <family val="2"/>
    </font>
    <font>
      <b/>
      <sz val="8"/>
      <color rgb="FF00CC00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b/>
      <sz val="11"/>
      <color theme="1"/>
      <name val="宋体"/>
      <family val="2"/>
      <scheme val="minor"/>
    </font>
    <font>
      <b/>
      <sz val="20"/>
      <color theme="0"/>
      <name val="宋体"/>
      <family val="2"/>
      <scheme val="minor"/>
    </font>
    <font>
      <sz val="9"/>
      <color theme="0"/>
      <name val="Arial monospaced for SAP"/>
      <family val="3"/>
    </font>
    <font>
      <b/>
      <sz val="9"/>
      <color theme="0"/>
      <name val="Arial monospaced for SAP"/>
      <family val="3"/>
    </font>
    <font>
      <sz val="9"/>
      <color theme="1"/>
      <name val="Arial monospaced for SAP"/>
      <family val="3"/>
    </font>
    <font>
      <sz val="24"/>
      <color theme="0"/>
      <name val="Verdana"/>
      <family val="2"/>
    </font>
    <font>
      <sz val="8"/>
      <color rgb="FF1F497D"/>
      <name val="Verdana"/>
      <family val="2"/>
    </font>
    <font>
      <sz val="8"/>
      <color rgb="FFDBE5F1"/>
      <name val="Verdana"/>
      <family val="2"/>
    </font>
    <font>
      <sz val="9"/>
      <name val="宋体"/>
      <family val="3"/>
      <charset val="134"/>
      <scheme val="minor"/>
    </font>
    <font>
      <sz val="11"/>
      <name val="宋体"/>
      <family val="2"/>
      <scheme val="minor"/>
    </font>
    <font>
      <sz val="8"/>
      <name val="Verdana"/>
      <family val="2"/>
    </font>
    <font>
      <sz val="8"/>
      <name val="Microsoft YaHei"/>
      <family val="2"/>
      <charset val="134"/>
    </font>
    <font>
      <b/>
      <sz val="14"/>
      <name val="宋体"/>
      <family val="2"/>
      <scheme val="minor"/>
    </font>
    <font>
      <b/>
      <sz val="10"/>
      <name val="Verdana"/>
      <family val="2"/>
      <charset val="134"/>
    </font>
    <font>
      <b/>
      <sz val="10"/>
      <name val="Microsoft YaHei UI"/>
      <family val="2"/>
      <charset val="134"/>
    </font>
    <font>
      <b/>
      <sz val="10"/>
      <name val="Verdana"/>
      <family val="2"/>
    </font>
    <font>
      <b/>
      <sz val="10"/>
      <name val="Microsoft YaHei"/>
      <family val="2"/>
      <charset val="134"/>
    </font>
    <font>
      <sz val="10"/>
      <name val="Verdana"/>
      <family val="2"/>
    </font>
    <font>
      <sz val="8"/>
      <name val="Verdana"/>
      <family val="2"/>
      <charset val="134"/>
    </font>
    <font>
      <b/>
      <sz val="11"/>
      <name val="宋体"/>
      <scheme val="minor"/>
    </font>
    <font>
      <sz val="10"/>
      <name val="DengXian"/>
      <family val="2"/>
      <charset val="134"/>
    </font>
  </fonts>
  <fills count="25">
    <fill>
      <patternFill patternType="none"/>
    </fill>
    <fill>
      <patternFill patternType="gray125"/>
    </fill>
    <fill>
      <patternFill patternType="solid">
        <fgColor rgb="FFFFFDBF"/>
        <bgColor rgb="FFFFFFFF"/>
      </patternFill>
    </fill>
    <fill>
      <gradientFill degree="90">
        <stop position="0">
          <color rgb="FFDDE2E7"/>
        </stop>
        <stop position="1">
          <color rgb="FFCED3D8"/>
        </stop>
      </gradientFill>
    </fill>
    <fill>
      <patternFill patternType="solid">
        <fgColor rgb="FFFFFFFF"/>
        <bgColor rgb="FF000000"/>
      </patternFill>
    </fill>
    <fill>
      <patternFill patternType="solid">
        <fgColor rgb="FF009933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FAC090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CC3333"/>
        <bgColor rgb="FF000000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5E3F2"/>
        <bgColor rgb="FF000000"/>
      </patternFill>
    </fill>
    <fill>
      <patternFill patternType="solid">
        <fgColor rgb="FFE1E7F5"/>
        <bgColor rgb="FF000000"/>
      </patternFill>
    </fill>
    <fill>
      <patternFill patternType="solid">
        <fgColor rgb="FFF1F5FB"/>
        <bgColor rgb="FF000000"/>
      </patternFill>
    </fill>
    <fill>
      <gradientFill degree="90">
        <stop position="0">
          <color rgb="FFF7F7F7"/>
        </stop>
        <stop position="1">
          <color rgb="FFFCFCFC"/>
        </stop>
      </gradientFill>
    </fill>
    <fill>
      <patternFill patternType="solid">
        <fgColor rgb="FFE9EFF7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6699CC"/>
        <bgColor indexed="64"/>
      </patternFill>
    </fill>
    <fill>
      <patternFill patternType="solid">
        <fgColor rgb="FFDBE5F1"/>
        <bgColor rgb="FFFFFFFF"/>
      </patternFill>
    </fill>
  </fills>
  <borders count="12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hair">
        <color rgb="FFC0C0C0"/>
      </left>
      <right style="hair">
        <color rgb="FFC0C0C0"/>
      </right>
      <top style="hair">
        <color rgb="FFC0C0C0"/>
      </top>
      <bottom style="hair">
        <color rgb="FFC0C0C0"/>
      </bottom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4">
    <xf numFmtId="0" fontId="0" fillId="0" borderId="0"/>
    <xf numFmtId="0" fontId="2" fillId="0" borderId="1" applyNumberFormat="0" applyFont="0" applyFill="0" applyAlignment="0" applyProtection="0"/>
    <xf numFmtId="176" fontId="3" fillId="0" borderId="2" applyNumberFormat="0" applyAlignment="0" applyProtection="0">
      <alignment horizontal="right" vertical="center" indent="1"/>
    </xf>
    <xf numFmtId="176" fontId="4" fillId="2" borderId="3" applyNumberFormat="0" applyAlignment="0" applyProtection="0">
      <alignment horizontal="right" vertical="center" indent="1"/>
    </xf>
    <xf numFmtId="0" fontId="4" fillId="3" borderId="4" applyNumberFormat="0" applyAlignment="0" applyProtection="0">
      <alignment horizontal="left" vertical="center" indent="1"/>
    </xf>
    <xf numFmtId="176" fontId="3" fillId="4" borderId="4" applyNumberFormat="0" applyAlignment="0" applyProtection="0">
      <alignment horizontal="left" vertical="center" indent="1"/>
    </xf>
    <xf numFmtId="0" fontId="3" fillId="4" borderId="4" applyNumberFormat="0" applyAlignment="0" applyProtection="0">
      <alignment horizontal="left" vertical="center" indent="1"/>
    </xf>
    <xf numFmtId="0" fontId="5" fillId="0" borderId="5" applyNumberFormat="0" applyFill="0" applyBorder="0" applyAlignment="0" applyProtection="0"/>
    <xf numFmtId="176" fontId="6" fillId="5" borderId="6" applyNumberFormat="0" applyBorder="0" applyAlignment="0" applyProtection="0">
      <alignment horizontal="right" vertical="center" indent="1"/>
    </xf>
    <xf numFmtId="176" fontId="7" fillId="6" borderId="6" applyNumberFormat="0" applyBorder="0" applyAlignment="0" applyProtection="0">
      <alignment horizontal="right" vertical="center" indent="1"/>
    </xf>
    <xf numFmtId="176" fontId="7" fillId="7" borderId="6" applyNumberFormat="0" applyBorder="0" applyAlignment="0" applyProtection="0">
      <alignment horizontal="right" vertical="center" indent="1"/>
    </xf>
    <xf numFmtId="176" fontId="8" fillId="8" borderId="6" applyNumberFormat="0" applyBorder="0" applyAlignment="0" applyProtection="0">
      <alignment horizontal="right" vertical="center" indent="1"/>
    </xf>
    <xf numFmtId="176" fontId="8" fillId="9" borderId="6" applyNumberFormat="0" applyBorder="0" applyAlignment="0" applyProtection="0">
      <alignment horizontal="right" vertical="center" indent="1"/>
    </xf>
    <xf numFmtId="176" fontId="8" fillId="10" borderId="6" applyNumberFormat="0" applyBorder="0" applyAlignment="0" applyProtection="0">
      <alignment horizontal="right" vertical="center" indent="1"/>
    </xf>
    <xf numFmtId="176" fontId="9" fillId="11" borderId="6" applyNumberFormat="0" applyBorder="0" applyAlignment="0" applyProtection="0">
      <alignment horizontal="right" vertical="center" indent="1"/>
    </xf>
    <xf numFmtId="176" fontId="9" fillId="12" borderId="6" applyNumberFormat="0" applyBorder="0" applyAlignment="0" applyProtection="0">
      <alignment horizontal="right" vertical="center" indent="1"/>
    </xf>
    <xf numFmtId="176" fontId="6" fillId="13" borderId="6" applyNumberFormat="0" applyBorder="0" applyAlignment="0" applyProtection="0">
      <alignment horizontal="right" vertical="center" indent="1"/>
    </xf>
    <xf numFmtId="0" fontId="3" fillId="3" borderId="3" applyNumberFormat="0" applyAlignment="0" applyProtection="0">
      <alignment horizontal="left" vertical="center" indent="1"/>
    </xf>
    <xf numFmtId="0" fontId="3" fillId="14" borderId="4" applyNumberFormat="0" applyAlignment="0" applyProtection="0">
      <alignment horizontal="left" vertical="center" indent="1"/>
    </xf>
    <xf numFmtId="0" fontId="3" fillId="15" borderId="4" applyNumberFormat="0" applyAlignment="0" applyProtection="0">
      <alignment horizontal="left" vertical="center" indent="1"/>
    </xf>
    <xf numFmtId="0" fontId="3" fillId="16" borderId="4" applyNumberFormat="0" applyAlignment="0" applyProtection="0">
      <alignment horizontal="left" vertical="center" indent="1"/>
    </xf>
    <xf numFmtId="0" fontId="3" fillId="17" borderId="4" applyNumberFormat="0" applyAlignment="0" applyProtection="0">
      <alignment horizontal="left" vertical="center" indent="1"/>
    </xf>
    <xf numFmtId="0" fontId="3" fillId="18" borderId="4" applyNumberFormat="0" applyAlignment="0" applyProtection="0">
      <alignment horizontal="left" vertical="center" indent="1"/>
    </xf>
    <xf numFmtId="0" fontId="3" fillId="19" borderId="3" applyNumberFormat="0" applyAlignment="0" applyProtection="0">
      <alignment horizontal="left" vertical="center" indent="1"/>
    </xf>
    <xf numFmtId="176" fontId="3" fillId="20" borderId="2" applyNumberFormat="0" applyBorder="0" applyAlignment="0" applyProtection="0">
      <alignment horizontal="right" vertical="center" indent="1"/>
    </xf>
    <xf numFmtId="176" fontId="4" fillId="20" borderId="3" applyNumberFormat="0" applyAlignment="0" applyProtection="0">
      <alignment horizontal="right" vertical="center" indent="1"/>
    </xf>
    <xf numFmtId="176" fontId="3" fillId="3" borderId="1" applyNumberFormat="0" applyAlignment="0" applyProtection="0">
      <alignment horizontal="left" vertical="center" indent="1"/>
    </xf>
    <xf numFmtId="0" fontId="4" fillId="21" borderId="4" applyNumberFormat="0" applyAlignment="0" applyProtection="0">
      <alignment horizontal="left" vertical="center" indent="1"/>
    </xf>
    <xf numFmtId="0" fontId="3" fillId="18" borderId="4" applyNumberFormat="0" applyAlignment="0" applyProtection="0">
      <alignment horizontal="left" vertical="center" indent="1"/>
    </xf>
    <xf numFmtId="176" fontId="4" fillId="2" borderId="3" applyNumberFormat="0" applyAlignment="0" applyProtection="0">
      <alignment horizontal="right" vertical="center" indent="1"/>
    </xf>
    <xf numFmtId="176" fontId="16" fillId="24" borderId="1" applyNumberFormat="0" applyAlignment="0" applyProtection="0">
      <alignment horizontal="left" vertical="center" indent="1"/>
    </xf>
    <xf numFmtId="176" fontId="17" fillId="24" borderId="0" applyNumberFormat="0" applyAlignment="0" applyProtection="0">
      <alignment horizontal="left" vertical="center" indent="1"/>
    </xf>
    <xf numFmtId="0" fontId="2" fillId="0" borderId="7" applyNumberFormat="0" applyFont="0" applyFill="0" applyAlignment="0" applyProtection="0"/>
    <xf numFmtId="176" fontId="16" fillId="0" borderId="8" applyNumberFormat="0" applyFill="0" applyBorder="0" applyAlignment="0" applyProtection="0">
      <alignment horizontal="right" vertical="center"/>
    </xf>
  </cellStyleXfs>
  <cellXfs count="28">
    <xf numFmtId="0" fontId="0" fillId="0" borderId="0" xfId="0"/>
    <xf numFmtId="0" fontId="1" fillId="22" borderId="0" xfId="0" applyFont="1" applyFill="1"/>
    <xf numFmtId="0" fontId="0" fillId="0" borderId="0" xfId="0"/>
    <xf numFmtId="0" fontId="0" fillId="23" borderId="0" xfId="0" applyFill="1"/>
    <xf numFmtId="0" fontId="11" fillId="23" borderId="0" xfId="0" applyFont="1" applyFill="1" applyAlignment="1">
      <alignment horizontal="left" vertical="center"/>
    </xf>
    <xf numFmtId="0" fontId="12" fillId="22" borderId="0" xfId="0" applyFont="1" applyFill="1"/>
    <xf numFmtId="0" fontId="13" fillId="22" borderId="0" xfId="0" applyFont="1" applyFill="1"/>
    <xf numFmtId="0" fontId="14" fillId="0" borderId="0" xfId="0" applyFont="1"/>
    <xf numFmtId="0" fontId="10" fillId="0" borderId="0" xfId="0" applyFont="1"/>
    <xf numFmtId="0" fontId="15" fillId="23" borderId="0" xfId="0" applyFont="1" applyFill="1" applyAlignment="1">
      <alignment vertical="center"/>
    </xf>
    <xf numFmtId="0" fontId="19" fillId="0" borderId="9" xfId="0" applyFont="1" applyFill="1" applyBorder="1" applyAlignment="1">
      <alignment horizontal="center"/>
    </xf>
    <xf numFmtId="0" fontId="19" fillId="0" borderId="9" xfId="0" applyFont="1" applyFill="1" applyBorder="1"/>
    <xf numFmtId="57" fontId="19" fillId="0" borderId="9" xfId="0" applyNumberFormat="1" applyFont="1" applyFill="1" applyBorder="1" applyAlignment="1">
      <alignment horizontal="center"/>
    </xf>
    <xf numFmtId="1" fontId="20" fillId="0" borderId="9" xfId="26" quotePrefix="1" applyNumberFormat="1" applyFont="1" applyFill="1" applyBorder="1" applyAlignment="1">
      <alignment horizontal="center"/>
    </xf>
    <xf numFmtId="0" fontId="20" fillId="0" borderId="9" xfId="26" quotePrefix="1" applyNumberFormat="1" applyFont="1" applyFill="1" applyBorder="1" applyAlignment="1"/>
    <xf numFmtId="0" fontId="20" fillId="0" borderId="9" xfId="26" quotePrefix="1" applyNumberFormat="1" applyFont="1" applyFill="1" applyBorder="1" applyAlignment="1">
      <alignment horizontal="center"/>
    </xf>
    <xf numFmtId="0" fontId="27" fillId="0" borderId="9" xfId="26" quotePrefix="1" applyNumberFormat="1" applyFont="1" applyFill="1" applyBorder="1" applyAlignment="1">
      <alignment horizontal="right"/>
    </xf>
    <xf numFmtId="0" fontId="20" fillId="0" borderId="9" xfId="26" quotePrefix="1" applyNumberFormat="1" applyFont="1" applyFill="1" applyBorder="1" applyAlignment="1">
      <alignment horizontal="center" vertical="center"/>
    </xf>
    <xf numFmtId="0" fontId="20" fillId="0" borderId="9" xfId="26" quotePrefix="1" applyNumberFormat="1" applyFont="1" applyFill="1" applyBorder="1" applyAlignment="1">
      <alignment vertical="center"/>
    </xf>
    <xf numFmtId="0" fontId="27" fillId="0" borderId="9" xfId="26" quotePrefix="1" applyNumberFormat="1" applyFont="1" applyFill="1" applyBorder="1" applyAlignment="1">
      <alignment vertical="center"/>
    </xf>
    <xf numFmtId="0" fontId="27" fillId="0" borderId="9" xfId="26" quotePrefix="1" applyNumberFormat="1" applyFont="1" applyFill="1" applyBorder="1" applyAlignment="1">
      <alignment horizontal="right" wrapText="1"/>
    </xf>
    <xf numFmtId="0" fontId="29" fillId="0" borderId="10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/>
    </xf>
    <xf numFmtId="0" fontId="23" fillId="0" borderId="9" xfId="4" quotePrefix="1" applyNumberFormat="1" applyFont="1" applyFill="1" applyBorder="1" applyAlignment="1">
      <alignment horizontal="center" vertical="center" wrapText="1"/>
    </xf>
    <xf numFmtId="0" fontId="23" fillId="0" borderId="9" xfId="4" quotePrefix="1" applyNumberFormat="1" applyFont="1" applyFill="1" applyBorder="1" applyAlignment="1">
      <alignment horizontal="center" vertical="center"/>
    </xf>
    <xf numFmtId="0" fontId="25" fillId="0" borderId="9" xfId="4" quotePrefix="1" applyNumberFormat="1" applyFont="1" applyFill="1" applyBorder="1" applyAlignment="1">
      <alignment horizontal="center" vertical="center" wrapText="1"/>
    </xf>
    <xf numFmtId="0" fontId="26" fillId="0" borderId="9" xfId="4" quotePrefix="1" applyNumberFormat="1" applyFont="1" applyFill="1" applyBorder="1" applyAlignment="1">
      <alignment horizontal="center" vertical="center"/>
    </xf>
  </cellXfs>
  <cellStyles count="34">
    <cellStyle name="SAPBorder" xfId="1" xr:uid="{00000000-0005-0000-0000-000002000000}"/>
    <cellStyle name="SAPDataCell" xfId="2" xr:uid="{00000000-0005-0000-0000-000003000000}"/>
    <cellStyle name="SAPDataRemoved" xfId="31" xr:uid="{00000000-0005-0000-0000-000004000000}"/>
    <cellStyle name="SAPDataTotalCell" xfId="3" xr:uid="{00000000-0005-0000-0000-000005000000}"/>
    <cellStyle name="SAPDimensionCell" xfId="4" xr:uid="{00000000-0005-0000-0000-000006000000}"/>
    <cellStyle name="SAPEditableDataCell" xfId="5" xr:uid="{00000000-0005-0000-0000-000007000000}"/>
    <cellStyle name="SAPEditableDataTotalCell" xfId="6" xr:uid="{00000000-0005-0000-0000-000008000000}"/>
    <cellStyle name="SAPEmphasized" xfId="7" xr:uid="{00000000-0005-0000-0000-000009000000}"/>
    <cellStyle name="SAPError" xfId="32" xr:uid="{00000000-0005-0000-0000-00000A000000}"/>
    <cellStyle name="SAPExceptionLevel1" xfId="8" xr:uid="{00000000-0005-0000-0000-00000B000000}"/>
    <cellStyle name="SAPExceptionLevel2" xfId="9" xr:uid="{00000000-0005-0000-0000-00000C000000}"/>
    <cellStyle name="SAPExceptionLevel3" xfId="10" xr:uid="{00000000-0005-0000-0000-00000D000000}"/>
    <cellStyle name="SAPExceptionLevel4" xfId="11" xr:uid="{00000000-0005-0000-0000-00000E000000}"/>
    <cellStyle name="SAPExceptionLevel5" xfId="12" xr:uid="{00000000-0005-0000-0000-00000F000000}"/>
    <cellStyle name="SAPExceptionLevel6" xfId="13" xr:uid="{00000000-0005-0000-0000-000010000000}"/>
    <cellStyle name="SAPExceptionLevel7" xfId="14" xr:uid="{00000000-0005-0000-0000-000011000000}"/>
    <cellStyle name="SAPExceptionLevel8" xfId="15" xr:uid="{00000000-0005-0000-0000-000012000000}"/>
    <cellStyle name="SAPExceptionLevel9" xfId="16" xr:uid="{00000000-0005-0000-0000-000013000000}"/>
    <cellStyle name="SAPGroupingFillCell" xfId="30" xr:uid="{00000000-0005-0000-0000-000014000000}"/>
    <cellStyle name="SAPHierarchyCell" xfId="17" xr:uid="{00000000-0005-0000-0000-000015000000}"/>
    <cellStyle name="SAPHierarchyCell0" xfId="18" xr:uid="{00000000-0005-0000-0000-000016000000}"/>
    <cellStyle name="SAPHierarchyCell1" xfId="19" xr:uid="{00000000-0005-0000-0000-000017000000}"/>
    <cellStyle name="SAPHierarchyCell2" xfId="20" xr:uid="{00000000-0005-0000-0000-000018000000}"/>
    <cellStyle name="SAPHierarchyCell3" xfId="21" xr:uid="{00000000-0005-0000-0000-000019000000}"/>
    <cellStyle name="SAPHierarchyCell4" xfId="22" xr:uid="{00000000-0005-0000-0000-00001A000000}"/>
    <cellStyle name="SAPHierarchyOddCell" xfId="23" xr:uid="{00000000-0005-0000-0000-00001B000000}"/>
    <cellStyle name="SAPLockedDataCell" xfId="24" xr:uid="{00000000-0005-0000-0000-00001C000000}"/>
    <cellStyle name="SAPLockedDataTotalCell" xfId="25" xr:uid="{00000000-0005-0000-0000-00001D000000}"/>
    <cellStyle name="SAPMemberCell" xfId="26" xr:uid="{00000000-0005-0000-0000-00001E000000}"/>
    <cellStyle name="SAPMemberTotalCell" xfId="27" xr:uid="{00000000-0005-0000-0000-00001F000000}"/>
    <cellStyle name="SAPMessageText" xfId="33" xr:uid="{00000000-0005-0000-0000-000020000000}"/>
    <cellStyle name="SAPReadonlyDataCell" xfId="28" xr:uid="{00000000-0005-0000-0000-000021000000}"/>
    <cellStyle name="SAPReadonlyDataTotalCell" xfId="29" xr:uid="{00000000-0005-0000-0000-000022000000}"/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266400</xdr:colOff>
      <xdr:row>0</xdr:row>
      <xdr:rowOff>115200</xdr:rowOff>
    </xdr:from>
    <xdr:to>
      <xdr:col>11</xdr:col>
      <xdr:colOff>171150</xdr:colOff>
      <xdr:row>0</xdr:row>
      <xdr:rowOff>543825</xdr:rowOff>
    </xdr:to>
    <xdr:pic>
      <xdr:nvPicPr>
        <xdr:cNvPr id="3086" name="Picture 1" descr="BI_Logo_W.gif">
          <a:extLst>
            <a:ext uri="{FF2B5EF4-FFF2-40B4-BE49-F238E27FC236}">
              <a16:creationId xmlns:a16="http://schemas.microsoft.com/office/drawing/2014/main" id="{00000000-0008-0000-0200-00000E0C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66400" y="115200"/>
          <a:ext cx="13906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ColWidth="9.08984375" defaultRowHeight="14"/>
  <sheetData/>
  <phoneticPr fontId="18" type="noConversion"/>
  <pageMargins left="0.7" right="0.7" top="0.75" bottom="0.75" header="0.3" footer="0.3"/>
  <customProperties>
    <customPr name="_pios_id" r:id="rId1"/>
    <customPr name="serializedData2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F3119-95C8-47E9-B01A-618CF4D40F8D}">
  <dimension ref="A2:F34"/>
  <sheetViews>
    <sheetView tabSelected="1" topLeftCell="A19" zoomScale="102" zoomScaleNormal="90" zoomScaleSheetLayoutView="110" workbookViewId="0">
      <selection activeCell="F25" sqref="F25"/>
    </sheetView>
  </sheetViews>
  <sheetFormatPr defaultRowHeight="14"/>
  <cols>
    <col min="1" max="1" width="12.90625" style="10" customWidth="1"/>
    <col min="2" max="2" width="28.90625" style="11" customWidth="1"/>
    <col min="3" max="3" width="13.453125" style="11" customWidth="1"/>
    <col min="4" max="4" width="7.453125" style="10" bestFit="1" customWidth="1"/>
    <col min="5" max="5" width="9.6328125" style="11" customWidth="1"/>
    <col min="6" max="6" width="18.7265625" style="11" customWidth="1"/>
    <col min="7" max="16384" width="8.7265625" style="11"/>
  </cols>
  <sheetData>
    <row r="2" spans="1:6" ht="17.5">
      <c r="A2" s="23" t="s">
        <v>29</v>
      </c>
      <c r="B2" s="23"/>
      <c r="C2" s="23"/>
      <c r="D2" s="23"/>
      <c r="E2" s="23"/>
    </row>
    <row r="3" spans="1:6">
      <c r="A3" s="12"/>
    </row>
    <row r="4" spans="1:6" ht="24" customHeight="1">
      <c r="A4" s="24" t="s">
        <v>42</v>
      </c>
      <c r="B4" s="26" t="s">
        <v>43</v>
      </c>
      <c r="C4" s="24" t="s">
        <v>44</v>
      </c>
      <c r="D4" s="27" t="s">
        <v>27</v>
      </c>
      <c r="E4" s="27" t="s">
        <v>38</v>
      </c>
      <c r="F4" s="21" t="s">
        <v>65</v>
      </c>
    </row>
    <row r="5" spans="1:6" ht="22.5" customHeight="1">
      <c r="A5" s="25"/>
      <c r="B5" s="26"/>
      <c r="C5" s="24"/>
      <c r="D5" s="27"/>
      <c r="E5" s="27"/>
      <c r="F5" s="22"/>
    </row>
    <row r="6" spans="1:6" ht="18" customHeight="1">
      <c r="A6" s="13">
        <v>145306</v>
      </c>
      <c r="B6" s="14" t="s">
        <v>45</v>
      </c>
      <c r="C6" s="14" t="s">
        <v>46</v>
      </c>
      <c r="D6" s="15" t="s">
        <v>23</v>
      </c>
      <c r="E6" s="16">
        <v>227</v>
      </c>
      <c r="F6" s="16">
        <v>406</v>
      </c>
    </row>
    <row r="7" spans="1:6" ht="18" customHeight="1">
      <c r="A7" s="13">
        <v>145305</v>
      </c>
      <c r="B7" s="14" t="s">
        <v>47</v>
      </c>
      <c r="C7" s="14" t="s">
        <v>46</v>
      </c>
      <c r="D7" s="15" t="s">
        <v>23</v>
      </c>
      <c r="E7" s="16">
        <v>273</v>
      </c>
      <c r="F7" s="16">
        <v>487</v>
      </c>
    </row>
    <row r="8" spans="1:6" ht="18" customHeight="1">
      <c r="A8" s="13">
        <v>145307</v>
      </c>
      <c r="B8" s="14" t="s">
        <v>48</v>
      </c>
      <c r="C8" s="14" t="s">
        <v>46</v>
      </c>
      <c r="D8" s="15" t="s">
        <v>23</v>
      </c>
      <c r="E8" s="16">
        <v>299</v>
      </c>
      <c r="F8" s="16">
        <v>536</v>
      </c>
    </row>
    <row r="9" spans="1:6" ht="18" customHeight="1">
      <c r="A9" s="13">
        <v>145308</v>
      </c>
      <c r="B9" s="14" t="s">
        <v>49</v>
      </c>
      <c r="C9" s="14" t="s">
        <v>46</v>
      </c>
      <c r="D9" s="15" t="s">
        <v>23</v>
      </c>
      <c r="E9" s="16">
        <v>326</v>
      </c>
      <c r="F9" s="16">
        <v>585</v>
      </c>
    </row>
    <row r="10" spans="1:6" ht="18" customHeight="1">
      <c r="A10" s="13">
        <v>145309</v>
      </c>
      <c r="B10" s="14" t="s">
        <v>50</v>
      </c>
      <c r="C10" s="14" t="s">
        <v>46</v>
      </c>
      <c r="D10" s="15" t="s">
        <v>23</v>
      </c>
      <c r="E10" s="16">
        <v>373</v>
      </c>
      <c r="F10" s="16">
        <v>666</v>
      </c>
    </row>
    <row r="11" spans="1:6" ht="18" customHeight="1">
      <c r="A11" s="13">
        <v>142776</v>
      </c>
      <c r="B11" s="14" t="s">
        <v>51</v>
      </c>
      <c r="C11" s="14" t="s">
        <v>52</v>
      </c>
      <c r="D11" s="15" t="s">
        <v>23</v>
      </c>
      <c r="E11" s="16">
        <v>195</v>
      </c>
      <c r="F11" s="16">
        <v>293</v>
      </c>
    </row>
    <row r="12" spans="1:6" ht="18" customHeight="1">
      <c r="A12" s="13">
        <v>142777</v>
      </c>
      <c r="B12" s="14" t="s">
        <v>53</v>
      </c>
      <c r="C12" s="14" t="s">
        <v>25</v>
      </c>
      <c r="D12" s="15" t="s">
        <v>23</v>
      </c>
      <c r="E12" s="16">
        <v>230</v>
      </c>
      <c r="F12" s="16">
        <v>341</v>
      </c>
    </row>
    <row r="13" spans="1:6" ht="18" customHeight="1">
      <c r="A13" s="13">
        <v>130536</v>
      </c>
      <c r="B13" s="14" t="s">
        <v>54</v>
      </c>
      <c r="C13" s="14" t="s">
        <v>22</v>
      </c>
      <c r="D13" s="15" t="s">
        <v>23</v>
      </c>
      <c r="E13" s="16">
        <v>136</v>
      </c>
      <c r="F13" s="16">
        <v>245</v>
      </c>
    </row>
    <row r="14" spans="1:6" ht="18" customHeight="1">
      <c r="A14" s="13">
        <v>130533</v>
      </c>
      <c r="B14" s="14" t="s">
        <v>21</v>
      </c>
      <c r="C14" s="14" t="s">
        <v>22</v>
      </c>
      <c r="D14" s="15" t="s">
        <v>23</v>
      </c>
      <c r="E14" s="16">
        <v>162</v>
      </c>
      <c r="F14" s="16">
        <v>288</v>
      </c>
    </row>
    <row r="15" spans="1:6" ht="18" customHeight="1">
      <c r="A15" s="13">
        <v>130534</v>
      </c>
      <c r="B15" s="14" t="s">
        <v>55</v>
      </c>
      <c r="C15" s="14" t="s">
        <v>22</v>
      </c>
      <c r="D15" s="15" t="s">
        <v>23</v>
      </c>
      <c r="E15" s="16">
        <v>172</v>
      </c>
      <c r="F15" s="16">
        <v>309</v>
      </c>
    </row>
    <row r="16" spans="1:6" ht="18" customHeight="1">
      <c r="A16" s="13">
        <v>130535</v>
      </c>
      <c r="B16" s="14" t="s">
        <v>56</v>
      </c>
      <c r="C16" s="14" t="s">
        <v>22</v>
      </c>
      <c r="D16" s="15" t="s">
        <v>23</v>
      </c>
      <c r="E16" s="16">
        <v>189</v>
      </c>
      <c r="F16" s="16">
        <v>341</v>
      </c>
    </row>
    <row r="17" spans="1:6" ht="18" customHeight="1">
      <c r="A17" s="13">
        <v>140963</v>
      </c>
      <c r="B17" s="14" t="s">
        <v>57</v>
      </c>
      <c r="C17" s="14" t="s">
        <v>24</v>
      </c>
      <c r="D17" s="15" t="s">
        <v>23</v>
      </c>
      <c r="E17" s="16">
        <v>163</v>
      </c>
      <c r="F17" s="16">
        <v>280</v>
      </c>
    </row>
    <row r="18" spans="1:6" ht="18" customHeight="1">
      <c r="A18" s="13">
        <v>140964</v>
      </c>
      <c r="B18" s="14" t="s">
        <v>58</v>
      </c>
      <c r="C18" s="14" t="s">
        <v>24</v>
      </c>
      <c r="D18" s="15" t="s">
        <v>23</v>
      </c>
      <c r="E18" s="16">
        <v>182</v>
      </c>
      <c r="F18" s="16">
        <v>312</v>
      </c>
    </row>
    <row r="19" spans="1:6" ht="18" customHeight="1">
      <c r="A19" s="13">
        <v>140966</v>
      </c>
      <c r="B19" s="14" t="s">
        <v>59</v>
      </c>
      <c r="C19" s="14" t="s">
        <v>24</v>
      </c>
      <c r="D19" s="15" t="s">
        <v>23</v>
      </c>
      <c r="E19" s="16">
        <v>193</v>
      </c>
      <c r="F19" s="16">
        <v>345</v>
      </c>
    </row>
    <row r="20" spans="1:6" ht="18" customHeight="1">
      <c r="A20" s="13">
        <v>140967</v>
      </c>
      <c r="B20" s="14" t="s">
        <v>60</v>
      </c>
      <c r="C20" s="14" t="s">
        <v>24</v>
      </c>
      <c r="D20" s="15" t="s">
        <v>23</v>
      </c>
      <c r="E20" s="16">
        <v>206</v>
      </c>
      <c r="F20" s="16">
        <v>366</v>
      </c>
    </row>
    <row r="21" spans="1:6" ht="18" customHeight="1">
      <c r="A21" s="13">
        <v>142825</v>
      </c>
      <c r="B21" s="14" t="s">
        <v>39</v>
      </c>
      <c r="C21" s="14" t="s">
        <v>26</v>
      </c>
      <c r="D21" s="15" t="s">
        <v>23</v>
      </c>
      <c r="E21" s="16">
        <v>140</v>
      </c>
      <c r="F21" s="16">
        <v>280</v>
      </c>
    </row>
    <row r="22" spans="1:6" ht="18" customHeight="1">
      <c r="A22" s="13">
        <v>142826</v>
      </c>
      <c r="B22" s="14" t="s">
        <v>40</v>
      </c>
      <c r="C22" s="14" t="s">
        <v>26</v>
      </c>
      <c r="D22" s="15" t="s">
        <v>23</v>
      </c>
      <c r="E22" s="16">
        <v>178</v>
      </c>
      <c r="F22" s="16">
        <v>356</v>
      </c>
    </row>
    <row r="23" spans="1:6" ht="18" customHeight="1">
      <c r="A23" s="13">
        <v>142827</v>
      </c>
      <c r="B23" s="14" t="s">
        <v>41</v>
      </c>
      <c r="C23" s="14" t="s">
        <v>26</v>
      </c>
      <c r="D23" s="15" t="s">
        <v>23</v>
      </c>
      <c r="E23" s="16">
        <v>217</v>
      </c>
      <c r="F23" s="16">
        <v>433</v>
      </c>
    </row>
    <row r="24" spans="1:6" ht="18" customHeight="1">
      <c r="A24" s="13">
        <v>142441</v>
      </c>
      <c r="B24" s="14" t="s">
        <v>61</v>
      </c>
      <c r="C24" s="14" t="s">
        <v>31</v>
      </c>
      <c r="D24" s="15" t="s">
        <v>23</v>
      </c>
      <c r="E24" s="16">
        <v>918</v>
      </c>
      <c r="F24" s="16">
        <v>1650</v>
      </c>
    </row>
    <row r="25" spans="1:6" ht="18" customHeight="1">
      <c r="A25" s="13">
        <v>142442</v>
      </c>
      <c r="B25" s="14" t="s">
        <v>62</v>
      </c>
      <c r="C25" s="14" t="s">
        <v>32</v>
      </c>
      <c r="D25" s="15" t="s">
        <v>23</v>
      </c>
      <c r="E25" s="16">
        <v>306</v>
      </c>
      <c r="F25" s="16">
        <v>550</v>
      </c>
    </row>
    <row r="26" spans="1:6" ht="18" customHeight="1">
      <c r="A26" s="15">
        <v>101734</v>
      </c>
      <c r="B26" s="14" t="s">
        <v>63</v>
      </c>
      <c r="C26" s="14" t="s">
        <v>33</v>
      </c>
      <c r="D26" s="15" t="s">
        <v>15</v>
      </c>
      <c r="E26" s="16">
        <v>320</v>
      </c>
      <c r="F26" s="16">
        <v>575</v>
      </c>
    </row>
    <row r="27" spans="1:6" ht="18" customHeight="1">
      <c r="A27" s="15">
        <v>107939</v>
      </c>
      <c r="B27" s="14" t="s">
        <v>19</v>
      </c>
      <c r="C27" s="14" t="s">
        <v>34</v>
      </c>
      <c r="D27" s="15" t="s">
        <v>15</v>
      </c>
      <c r="E27" s="16">
        <v>530</v>
      </c>
      <c r="F27" s="16">
        <v>955</v>
      </c>
    </row>
    <row r="28" spans="1:6" ht="18" customHeight="1">
      <c r="A28" s="15">
        <v>107940</v>
      </c>
      <c r="B28" s="14" t="s">
        <v>20</v>
      </c>
      <c r="C28" s="14" t="s">
        <v>35</v>
      </c>
      <c r="D28" s="15" t="s">
        <v>15</v>
      </c>
      <c r="E28" s="16">
        <v>190</v>
      </c>
      <c r="F28" s="16">
        <v>340</v>
      </c>
    </row>
    <row r="29" spans="1:6" ht="18" customHeight="1">
      <c r="A29" s="15">
        <v>101730</v>
      </c>
      <c r="B29" s="14" t="s">
        <v>16</v>
      </c>
      <c r="C29" s="14" t="s">
        <v>36</v>
      </c>
      <c r="D29" s="15" t="s">
        <v>15</v>
      </c>
      <c r="E29" s="16">
        <v>153</v>
      </c>
      <c r="F29" s="16">
        <v>300</v>
      </c>
    </row>
    <row r="30" spans="1:6" ht="18" customHeight="1">
      <c r="A30" s="15">
        <v>101751</v>
      </c>
      <c r="B30" s="14" t="s">
        <v>17</v>
      </c>
      <c r="C30" s="14" t="s">
        <v>28</v>
      </c>
      <c r="D30" s="15" t="s">
        <v>15</v>
      </c>
      <c r="E30" s="16">
        <v>388</v>
      </c>
      <c r="F30" s="16">
        <v>770</v>
      </c>
    </row>
    <row r="31" spans="1:6" ht="65.25" customHeight="1">
      <c r="A31" s="17">
        <v>101752</v>
      </c>
      <c r="B31" s="18" t="s">
        <v>18</v>
      </c>
      <c r="C31" s="18" t="s">
        <v>37</v>
      </c>
      <c r="D31" s="17" t="s">
        <v>30</v>
      </c>
      <c r="E31" s="19">
        <v>276</v>
      </c>
      <c r="F31" s="20" t="s">
        <v>70</v>
      </c>
    </row>
    <row r="32" spans="1:6" ht="18" customHeight="1">
      <c r="A32" s="15">
        <v>105354</v>
      </c>
      <c r="B32" s="14" t="s">
        <v>64</v>
      </c>
      <c r="C32" s="14" t="s">
        <v>28</v>
      </c>
      <c r="D32" s="15" t="s">
        <v>15</v>
      </c>
      <c r="E32" s="16">
        <v>295</v>
      </c>
      <c r="F32" s="16">
        <v>475</v>
      </c>
    </row>
    <row r="33" spans="1:6" ht="14.5">
      <c r="A33" s="15">
        <v>130709</v>
      </c>
      <c r="B33" s="15" t="s">
        <v>66</v>
      </c>
      <c r="C33" s="15" t="s">
        <v>67</v>
      </c>
      <c r="D33" s="15" t="s">
        <v>15</v>
      </c>
      <c r="E33" s="16">
        <v>112</v>
      </c>
      <c r="F33" s="16">
        <v>202</v>
      </c>
    </row>
    <row r="34" spans="1:6" ht="14.5">
      <c r="A34" s="15">
        <v>130710</v>
      </c>
      <c r="B34" s="15" t="s">
        <v>68</v>
      </c>
      <c r="C34" s="15" t="s">
        <v>69</v>
      </c>
      <c r="D34" s="15" t="s">
        <v>15</v>
      </c>
      <c r="E34" s="16">
        <v>198</v>
      </c>
      <c r="F34" s="16">
        <v>353</v>
      </c>
    </row>
  </sheetData>
  <mergeCells count="7">
    <mergeCell ref="F4:F5"/>
    <mergeCell ref="A2:E2"/>
    <mergeCell ref="A4:A5"/>
    <mergeCell ref="B4:B5"/>
    <mergeCell ref="C4:C5"/>
    <mergeCell ref="D4:D5"/>
    <mergeCell ref="E4:E5"/>
  </mergeCells>
  <phoneticPr fontId="18" type="noConversion"/>
  <pageMargins left="0.23622047244094491" right="0.23622047244094491" top="0.55118110236220474" bottom="0.35433070866141736" header="0.11811023622047245" footer="0.31496062992125984"/>
  <pageSetup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48"/>
  <sheetViews>
    <sheetView topLeftCell="I1" workbookViewId="0">
      <selection activeCell="I49" sqref="I49"/>
    </sheetView>
  </sheetViews>
  <sheetFormatPr defaultColWidth="9.08984375" defaultRowHeight="14"/>
  <cols>
    <col min="1" max="1" width="27.7265625" hidden="1" customWidth="1"/>
    <col min="2" max="2" width="27" hidden="1" customWidth="1"/>
    <col min="3" max="3" width="9.08984375" hidden="1" customWidth="1"/>
    <col min="4" max="4" width="15.90625" hidden="1" customWidth="1"/>
    <col min="5" max="5" width="23" hidden="1" customWidth="1"/>
    <col min="6" max="6" width="26.90625" hidden="1" customWidth="1"/>
    <col min="7" max="7" width="23" hidden="1" customWidth="1"/>
    <col min="8" max="8" width="9.08984375" hidden="1" customWidth="1"/>
    <col min="9" max="9" width="4" customWidth="1"/>
  </cols>
  <sheetData>
    <row r="1" spans="1:256" s="2" customFormat="1" ht="50.25" customHeight="1">
      <c r="A1" s="3"/>
      <c r="B1" s="4" t="s">
        <v>0</v>
      </c>
      <c r="C1" s="3"/>
      <c r="D1" s="3"/>
      <c r="E1" s="3"/>
      <c r="F1" s="3"/>
      <c r="G1" s="3"/>
      <c r="H1" s="3"/>
      <c r="I1" s="9" t="e">
        <f ca="1">REPT(" ",20)&amp;_xll.SAPGetSourceInfo(B4,"DataSourceName")</f>
        <v>#NAME?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</row>
    <row r="2" spans="1:256" s="1" customFormat="1" ht="18" customHeight="1">
      <c r="B2" s="6"/>
      <c r="I2" s="5" t="e">
        <f ca="1">REPT(" ",8)&amp;B10</f>
        <v>#NAME?</v>
      </c>
    </row>
    <row r="3" spans="1:256" s="1" customFormat="1" ht="18" customHeight="1">
      <c r="B3" s="6"/>
      <c r="I3" s="5" t="e">
        <f ca="1">REPT(" ",8)&amp;B11</f>
        <v>#NAME?</v>
      </c>
    </row>
    <row r="4" spans="1:256" hidden="1">
      <c r="A4" s="2" t="s">
        <v>1</v>
      </c>
      <c r="B4" s="2" t="s">
        <v>14</v>
      </c>
      <c r="C4" s="2"/>
      <c r="D4" s="2" t="s">
        <v>2</v>
      </c>
      <c r="E4" s="2" t="s">
        <v>3</v>
      </c>
    </row>
    <row r="5" spans="1:256" hidden="1"/>
    <row r="6" spans="1:256" hidden="1">
      <c r="A6" s="2" t="s">
        <v>4</v>
      </c>
      <c r="B6" s="2" t="s">
        <v>5</v>
      </c>
    </row>
    <row r="7" spans="1:256" hidden="1">
      <c r="A7" s="2" t="s">
        <v>6</v>
      </c>
      <c r="B7" s="2"/>
    </row>
    <row r="8" spans="1:256" hidden="1">
      <c r="A8" s="2" t="s">
        <v>7</v>
      </c>
      <c r="B8" s="2"/>
    </row>
    <row r="9" spans="1:256" hidden="1"/>
    <row r="10" spans="1:256" ht="14.5" hidden="1">
      <c r="A10" s="2" t="s">
        <v>8</v>
      </c>
      <c r="B10" s="7" t="e">
        <f ca="1">F40</f>
        <v>#NAME?</v>
      </c>
    </row>
    <row r="11" spans="1:256" ht="14.5" hidden="1">
      <c r="A11" s="2" t="s">
        <v>9</v>
      </c>
      <c r="B11" s="7" t="e">
        <f ca="1">G40</f>
        <v>#NAME?</v>
      </c>
    </row>
    <row r="12" spans="1:256" hidden="1"/>
    <row r="13" spans="1:256" hidden="1">
      <c r="A13" s="8" t="s">
        <v>10</v>
      </c>
      <c r="B13" s="8" t="s">
        <v>11</v>
      </c>
      <c r="C13" s="8" t="s">
        <v>12</v>
      </c>
      <c r="D13" s="2"/>
      <c r="E13" s="8" t="s">
        <v>13</v>
      </c>
      <c r="F13" s="8" t="s">
        <v>8</v>
      </c>
      <c r="G13" s="8" t="s">
        <v>9</v>
      </c>
    </row>
    <row r="14" spans="1:256" ht="15" hidden="1" customHeight="1">
      <c r="A14" s="2" t="e">
        <f ca="1">_xll.SAPListOfVariables(B4,"TEXT","PROMPTS")</f>
        <v>#NAME?</v>
      </c>
      <c r="C14" t="e">
        <f ca="1">MAX(LEN(A14),LEN(B14),IF(B14="",LEN($E$4)))</f>
        <v>#NAME?</v>
      </c>
      <c r="D14" t="e">
        <f ca="1">IF(A14="","",A14)</f>
        <v>#NAME?</v>
      </c>
      <c r="E14" t="e">
        <f ca="1">IF(D14&lt;&gt;"",IF(B14="",$E$4,B14),"")</f>
        <v>#NAME?</v>
      </c>
      <c r="F14" t="e">
        <f ca="1">D14&amp;REPT(" ",C14-LEN(D14))</f>
        <v>#NAME?</v>
      </c>
      <c r="G14" t="e">
        <f ca="1">E14&amp;REPT(" ",C14-LEN(E14))</f>
        <v>#NAME?</v>
      </c>
    </row>
    <row r="15" spans="1:256" hidden="1">
      <c r="C15" s="2">
        <f t="shared" ref="C15:C40" si="0">MAX(LEN(A15),LEN(B15),IF(B15="",LEN($E$4)))</f>
        <v>17</v>
      </c>
      <c r="D15" s="2" t="str">
        <f t="shared" ref="D15:D40" si="1">IF(A15="","",A15)</f>
        <v/>
      </c>
      <c r="E15" s="2" t="str">
        <f t="shared" ref="E15:E40" si="2">IF(D15&lt;&gt;"",IF(B15="",$E$4,B15),"")</f>
        <v/>
      </c>
      <c r="F15" t="e">
        <f ca="1">F14&amp;IF(D15="","",$B$6&amp;D15&amp;REPT(" ",C15-LEN(D15)))</f>
        <v>#NAME?</v>
      </c>
      <c r="G15" t="e">
        <f ca="1">G14&amp;IF(E15="","",$B$6&amp;E15&amp;REPT(" ",C15-LEN(E15)))</f>
        <v>#NAME?</v>
      </c>
    </row>
    <row r="16" spans="1:256" hidden="1">
      <c r="C16" s="2">
        <f t="shared" si="0"/>
        <v>17</v>
      </c>
      <c r="D16" s="2" t="str">
        <f t="shared" si="1"/>
        <v/>
      </c>
      <c r="E16" s="2" t="str">
        <f t="shared" si="2"/>
        <v/>
      </c>
      <c r="F16" s="2" t="e">
        <f t="shared" ref="F16:F40" ca="1" si="3">F15&amp;IF(D16="","",$B$6&amp;D16&amp;REPT(" ",C16-LEN(D16)))</f>
        <v>#NAME?</v>
      </c>
      <c r="G16" s="2" t="e">
        <f t="shared" ref="G16:G40" ca="1" si="4">G15&amp;IF(E16="","",$B$6&amp;E16&amp;REPT(" ",C16-LEN(E16)))</f>
        <v>#NAME?</v>
      </c>
    </row>
    <row r="17" spans="3:7" hidden="1">
      <c r="C17" s="2">
        <f t="shared" si="0"/>
        <v>17</v>
      </c>
      <c r="D17" s="2" t="str">
        <f t="shared" si="1"/>
        <v/>
      </c>
      <c r="E17" s="2" t="str">
        <f t="shared" si="2"/>
        <v/>
      </c>
      <c r="F17" s="2" t="e">
        <f t="shared" ca="1" si="3"/>
        <v>#NAME?</v>
      </c>
      <c r="G17" s="2" t="e">
        <f t="shared" ca="1" si="4"/>
        <v>#NAME?</v>
      </c>
    </row>
    <row r="18" spans="3:7" hidden="1">
      <c r="C18" s="2">
        <f t="shared" si="0"/>
        <v>17</v>
      </c>
      <c r="D18" s="2" t="str">
        <f t="shared" si="1"/>
        <v/>
      </c>
      <c r="E18" s="2" t="str">
        <f t="shared" si="2"/>
        <v/>
      </c>
      <c r="F18" s="2" t="e">
        <f t="shared" ca="1" si="3"/>
        <v>#NAME?</v>
      </c>
      <c r="G18" s="2" t="e">
        <f t="shared" ca="1" si="4"/>
        <v>#NAME?</v>
      </c>
    </row>
    <row r="19" spans="3:7" hidden="1">
      <c r="C19" s="2">
        <f t="shared" si="0"/>
        <v>17</v>
      </c>
      <c r="D19" s="2" t="str">
        <f t="shared" si="1"/>
        <v/>
      </c>
      <c r="E19" s="2" t="str">
        <f t="shared" si="2"/>
        <v/>
      </c>
      <c r="F19" s="2" t="e">
        <f t="shared" ca="1" si="3"/>
        <v>#NAME?</v>
      </c>
      <c r="G19" s="2" t="e">
        <f t="shared" ca="1" si="4"/>
        <v>#NAME?</v>
      </c>
    </row>
    <row r="20" spans="3:7" hidden="1">
      <c r="C20" s="2">
        <f t="shared" si="0"/>
        <v>17</v>
      </c>
      <c r="D20" s="2" t="str">
        <f t="shared" si="1"/>
        <v/>
      </c>
      <c r="E20" s="2" t="str">
        <f t="shared" si="2"/>
        <v/>
      </c>
      <c r="F20" s="2" t="e">
        <f t="shared" ca="1" si="3"/>
        <v>#NAME?</v>
      </c>
      <c r="G20" s="2" t="e">
        <f t="shared" ca="1" si="4"/>
        <v>#NAME?</v>
      </c>
    </row>
    <row r="21" spans="3:7" hidden="1">
      <c r="C21" s="2">
        <f t="shared" si="0"/>
        <v>17</v>
      </c>
      <c r="D21" s="2" t="str">
        <f t="shared" si="1"/>
        <v/>
      </c>
      <c r="E21" s="2" t="str">
        <f t="shared" si="2"/>
        <v/>
      </c>
      <c r="F21" s="2" t="e">
        <f t="shared" ca="1" si="3"/>
        <v>#NAME?</v>
      </c>
      <c r="G21" s="2" t="e">
        <f t="shared" ca="1" si="4"/>
        <v>#NAME?</v>
      </c>
    </row>
    <row r="22" spans="3:7" hidden="1">
      <c r="C22" s="2">
        <f t="shared" si="0"/>
        <v>17</v>
      </c>
      <c r="D22" s="2" t="str">
        <f t="shared" si="1"/>
        <v/>
      </c>
      <c r="E22" s="2" t="str">
        <f t="shared" si="2"/>
        <v/>
      </c>
      <c r="F22" s="2" t="e">
        <f t="shared" ca="1" si="3"/>
        <v>#NAME?</v>
      </c>
      <c r="G22" s="2" t="e">
        <f t="shared" ca="1" si="4"/>
        <v>#NAME?</v>
      </c>
    </row>
    <row r="23" spans="3:7" hidden="1">
      <c r="C23" s="2">
        <f t="shared" si="0"/>
        <v>17</v>
      </c>
      <c r="D23" s="2" t="str">
        <f t="shared" si="1"/>
        <v/>
      </c>
      <c r="E23" s="2" t="str">
        <f t="shared" si="2"/>
        <v/>
      </c>
      <c r="F23" s="2" t="e">
        <f t="shared" ca="1" si="3"/>
        <v>#NAME?</v>
      </c>
      <c r="G23" s="2" t="e">
        <f t="shared" ca="1" si="4"/>
        <v>#NAME?</v>
      </c>
    </row>
    <row r="24" spans="3:7" hidden="1">
      <c r="C24" s="2">
        <f t="shared" si="0"/>
        <v>17</v>
      </c>
      <c r="D24" s="2" t="str">
        <f t="shared" si="1"/>
        <v/>
      </c>
      <c r="E24" s="2" t="str">
        <f t="shared" si="2"/>
        <v/>
      </c>
      <c r="F24" s="2" t="e">
        <f t="shared" ca="1" si="3"/>
        <v>#NAME?</v>
      </c>
      <c r="G24" s="2" t="e">
        <f t="shared" ca="1" si="4"/>
        <v>#NAME?</v>
      </c>
    </row>
    <row r="25" spans="3:7" hidden="1">
      <c r="C25" s="2">
        <f t="shared" si="0"/>
        <v>17</v>
      </c>
      <c r="D25" s="2" t="str">
        <f t="shared" si="1"/>
        <v/>
      </c>
      <c r="E25" s="2" t="str">
        <f t="shared" si="2"/>
        <v/>
      </c>
      <c r="F25" s="2" t="e">
        <f t="shared" ca="1" si="3"/>
        <v>#NAME?</v>
      </c>
      <c r="G25" s="2" t="e">
        <f t="shared" ca="1" si="4"/>
        <v>#NAME?</v>
      </c>
    </row>
    <row r="26" spans="3:7" hidden="1">
      <c r="C26" s="2">
        <f t="shared" si="0"/>
        <v>17</v>
      </c>
      <c r="D26" s="2" t="str">
        <f t="shared" si="1"/>
        <v/>
      </c>
      <c r="E26" s="2" t="str">
        <f t="shared" si="2"/>
        <v/>
      </c>
      <c r="F26" s="2" t="e">
        <f t="shared" ca="1" si="3"/>
        <v>#NAME?</v>
      </c>
      <c r="G26" s="2" t="e">
        <f t="shared" ca="1" si="4"/>
        <v>#NAME?</v>
      </c>
    </row>
    <row r="27" spans="3:7" hidden="1">
      <c r="C27" s="2">
        <f t="shared" si="0"/>
        <v>17</v>
      </c>
      <c r="D27" s="2" t="str">
        <f t="shared" si="1"/>
        <v/>
      </c>
      <c r="E27" s="2" t="str">
        <f t="shared" si="2"/>
        <v/>
      </c>
      <c r="F27" s="2" t="e">
        <f t="shared" ca="1" si="3"/>
        <v>#NAME?</v>
      </c>
      <c r="G27" s="2" t="e">
        <f t="shared" ca="1" si="4"/>
        <v>#NAME?</v>
      </c>
    </row>
    <row r="28" spans="3:7" hidden="1">
      <c r="C28" s="2">
        <f t="shared" si="0"/>
        <v>17</v>
      </c>
      <c r="D28" s="2" t="str">
        <f t="shared" si="1"/>
        <v/>
      </c>
      <c r="E28" s="2" t="str">
        <f t="shared" si="2"/>
        <v/>
      </c>
      <c r="F28" s="2" t="e">
        <f t="shared" ca="1" si="3"/>
        <v>#NAME?</v>
      </c>
      <c r="G28" s="2" t="e">
        <f t="shared" ca="1" si="4"/>
        <v>#NAME?</v>
      </c>
    </row>
    <row r="29" spans="3:7" hidden="1">
      <c r="C29" s="2">
        <f t="shared" si="0"/>
        <v>17</v>
      </c>
      <c r="D29" s="2" t="str">
        <f t="shared" si="1"/>
        <v/>
      </c>
      <c r="E29" s="2" t="str">
        <f t="shared" si="2"/>
        <v/>
      </c>
      <c r="F29" s="2" t="e">
        <f t="shared" ca="1" si="3"/>
        <v>#NAME?</v>
      </c>
      <c r="G29" s="2" t="e">
        <f t="shared" ca="1" si="4"/>
        <v>#NAME?</v>
      </c>
    </row>
    <row r="30" spans="3:7" hidden="1">
      <c r="C30" s="2">
        <f t="shared" si="0"/>
        <v>17</v>
      </c>
      <c r="D30" s="2" t="str">
        <f t="shared" si="1"/>
        <v/>
      </c>
      <c r="E30" s="2" t="str">
        <f t="shared" si="2"/>
        <v/>
      </c>
      <c r="F30" s="2" t="e">
        <f t="shared" ca="1" si="3"/>
        <v>#NAME?</v>
      </c>
      <c r="G30" s="2" t="e">
        <f t="shared" ca="1" si="4"/>
        <v>#NAME?</v>
      </c>
    </row>
    <row r="31" spans="3:7" hidden="1">
      <c r="C31" s="2">
        <f t="shared" si="0"/>
        <v>17</v>
      </c>
      <c r="D31" s="2" t="str">
        <f t="shared" si="1"/>
        <v/>
      </c>
      <c r="E31" s="2" t="str">
        <f t="shared" si="2"/>
        <v/>
      </c>
      <c r="F31" s="2" t="e">
        <f t="shared" ca="1" si="3"/>
        <v>#NAME?</v>
      </c>
      <c r="G31" s="2" t="e">
        <f t="shared" ca="1" si="4"/>
        <v>#NAME?</v>
      </c>
    </row>
    <row r="32" spans="3:7" hidden="1">
      <c r="C32" s="2">
        <f t="shared" si="0"/>
        <v>17</v>
      </c>
      <c r="D32" s="2" t="str">
        <f t="shared" si="1"/>
        <v/>
      </c>
      <c r="E32" s="2" t="str">
        <f t="shared" si="2"/>
        <v/>
      </c>
      <c r="F32" s="2" t="e">
        <f t="shared" ca="1" si="3"/>
        <v>#NAME?</v>
      </c>
      <c r="G32" s="2" t="e">
        <f t="shared" ca="1" si="4"/>
        <v>#NAME?</v>
      </c>
    </row>
    <row r="33" spans="3:7" hidden="1">
      <c r="C33" s="2">
        <f t="shared" si="0"/>
        <v>17</v>
      </c>
      <c r="D33" s="2" t="str">
        <f t="shared" si="1"/>
        <v/>
      </c>
      <c r="E33" s="2" t="str">
        <f t="shared" si="2"/>
        <v/>
      </c>
      <c r="F33" s="2" t="e">
        <f t="shared" ca="1" si="3"/>
        <v>#NAME?</v>
      </c>
      <c r="G33" s="2" t="e">
        <f t="shared" ca="1" si="4"/>
        <v>#NAME?</v>
      </c>
    </row>
    <row r="34" spans="3:7" hidden="1">
      <c r="C34" s="2">
        <f t="shared" si="0"/>
        <v>17</v>
      </c>
      <c r="D34" s="2" t="str">
        <f t="shared" si="1"/>
        <v/>
      </c>
      <c r="E34" s="2" t="str">
        <f t="shared" si="2"/>
        <v/>
      </c>
      <c r="F34" s="2" t="e">
        <f t="shared" ca="1" si="3"/>
        <v>#NAME?</v>
      </c>
      <c r="G34" s="2" t="e">
        <f t="shared" ca="1" si="4"/>
        <v>#NAME?</v>
      </c>
    </row>
    <row r="35" spans="3:7" hidden="1">
      <c r="C35" s="2">
        <f t="shared" si="0"/>
        <v>17</v>
      </c>
      <c r="D35" s="2" t="str">
        <f t="shared" si="1"/>
        <v/>
      </c>
      <c r="E35" s="2" t="str">
        <f t="shared" si="2"/>
        <v/>
      </c>
      <c r="F35" s="2" t="e">
        <f t="shared" ca="1" si="3"/>
        <v>#NAME?</v>
      </c>
      <c r="G35" s="2" t="e">
        <f t="shared" ca="1" si="4"/>
        <v>#NAME?</v>
      </c>
    </row>
    <row r="36" spans="3:7" hidden="1">
      <c r="C36" s="2">
        <f t="shared" si="0"/>
        <v>17</v>
      </c>
      <c r="D36" s="2" t="str">
        <f t="shared" si="1"/>
        <v/>
      </c>
      <c r="E36" s="2" t="str">
        <f t="shared" si="2"/>
        <v/>
      </c>
      <c r="F36" s="2" t="e">
        <f t="shared" ca="1" si="3"/>
        <v>#NAME?</v>
      </c>
      <c r="G36" s="2" t="e">
        <f t="shared" ca="1" si="4"/>
        <v>#NAME?</v>
      </c>
    </row>
    <row r="37" spans="3:7" hidden="1">
      <c r="C37" s="2">
        <f t="shared" si="0"/>
        <v>17</v>
      </c>
      <c r="D37" s="2" t="str">
        <f t="shared" si="1"/>
        <v/>
      </c>
      <c r="E37" s="2" t="str">
        <f t="shared" si="2"/>
        <v/>
      </c>
      <c r="F37" s="2" t="e">
        <f t="shared" ca="1" si="3"/>
        <v>#NAME?</v>
      </c>
      <c r="G37" s="2" t="e">
        <f t="shared" ca="1" si="4"/>
        <v>#NAME?</v>
      </c>
    </row>
    <row r="38" spans="3:7" hidden="1">
      <c r="C38" s="2">
        <f t="shared" si="0"/>
        <v>17</v>
      </c>
      <c r="D38" s="2" t="str">
        <f t="shared" si="1"/>
        <v/>
      </c>
      <c r="E38" s="2" t="str">
        <f t="shared" si="2"/>
        <v/>
      </c>
      <c r="F38" s="2" t="e">
        <f t="shared" ca="1" si="3"/>
        <v>#NAME?</v>
      </c>
      <c r="G38" s="2" t="e">
        <f t="shared" ca="1" si="4"/>
        <v>#NAME?</v>
      </c>
    </row>
    <row r="39" spans="3:7" hidden="1">
      <c r="C39" s="2">
        <f t="shared" si="0"/>
        <v>17</v>
      </c>
      <c r="D39" s="2" t="str">
        <f t="shared" si="1"/>
        <v/>
      </c>
      <c r="E39" s="2" t="str">
        <f t="shared" si="2"/>
        <v/>
      </c>
      <c r="F39" s="2" t="e">
        <f t="shared" ca="1" si="3"/>
        <v>#NAME?</v>
      </c>
      <c r="G39" s="2" t="e">
        <f t="shared" ca="1" si="4"/>
        <v>#NAME?</v>
      </c>
    </row>
    <row r="40" spans="3:7" hidden="1">
      <c r="C40" s="2">
        <f t="shared" si="0"/>
        <v>17</v>
      </c>
      <c r="D40" s="2" t="str">
        <f t="shared" si="1"/>
        <v/>
      </c>
      <c r="E40" s="2" t="str">
        <f t="shared" si="2"/>
        <v/>
      </c>
      <c r="F40" s="2" t="e">
        <f t="shared" ca="1" si="3"/>
        <v>#NAME?</v>
      </c>
      <c r="G40" s="2" t="e">
        <f t="shared" ca="1" si="4"/>
        <v>#NAME?</v>
      </c>
    </row>
    <row r="41" spans="3:7" hidden="1"/>
    <row r="42" spans="3:7" hidden="1"/>
    <row r="43" spans="3:7" hidden="1"/>
    <row r="44" spans="3:7" hidden="1"/>
    <row r="45" spans="3:7" hidden="1"/>
    <row r="46" spans="3:7" hidden="1"/>
    <row r="47" spans="3:7" hidden="1"/>
    <row r="48" spans="3:7" hidden="1"/>
  </sheetData>
  <phoneticPr fontId="18" type="noConversion"/>
  <pageMargins left="0.7" right="0.7" top="0.75" bottom="0.75" header="0.3" footer="0.3"/>
  <pageSetup paperSize="9" orientation="portrait" r:id="rId1"/>
  <customProperties>
    <customPr name="_pios_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CC338636D748489B9B4ACF1A05285A" ma:contentTypeVersion="8" ma:contentTypeDescription="Create a new document." ma:contentTypeScope="" ma:versionID="5c83cf3bd42f09c1f60d965754f6e44c">
  <xsd:schema xmlns:xsd="http://www.w3.org/2001/XMLSchema" xmlns:xs="http://www.w3.org/2001/XMLSchema" xmlns:p="http://schemas.microsoft.com/office/2006/metadata/properties" xmlns:ns3="327d43a1-1a4a-429c-8b78-ebee2f3c1af4" targetNamespace="http://schemas.microsoft.com/office/2006/metadata/properties" ma:root="true" ma:fieldsID="d62e9632f9066364226777a8fa7c4a87" ns3:_="">
    <xsd:import namespace="327d43a1-1a4a-429c-8b78-ebee2f3c1af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7d43a1-1a4a-429c-8b78-ebee2f3c1a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Application xmlns="http://www.sap.com/cof/excel/application">
  <Version>2</Version>
  <Revision>2.8.100.92864</Revision>
</Application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058ABF-0A82-4E7B-B793-D2BD81CD6F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7d43a1-1a4a-429c-8b78-ebee2f3c1a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534878-F7DF-4F61-B135-EACC402D31B9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327d43a1-1a4a-429c-8b78-ebee2f3c1af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03CC10F-E1D2-41AC-A993-122625EEC9C7}">
  <ds:schemaRefs>
    <ds:schemaRef ds:uri="http://www.sap.com/cof/excel/application"/>
  </ds:schemaRefs>
</ds:datastoreItem>
</file>

<file path=customXml/itemProps4.xml><?xml version="1.0" encoding="utf-8"?>
<ds:datastoreItem xmlns:ds="http://schemas.openxmlformats.org/officeDocument/2006/customXml" ds:itemID="{CA32AF48-337C-4639-9427-1C6C9FCF35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价格表</vt:lpstr>
      <vt:lpstr>Query2</vt:lpstr>
    </vt:vector>
  </TitlesOfParts>
  <Company>Boehringer Ingelheim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zxING Wietholt,Maik-Andy (IS GBE) EXTERNAL</dc:creator>
  <cp:lastModifiedBy>Liu,Chunlei (AH GCB Pet) MEIT-CN-B</cp:lastModifiedBy>
  <cp:lastPrinted>2021-04-01T03:04:08Z</cp:lastPrinted>
  <dcterms:created xsi:type="dcterms:W3CDTF">2013-05-10T12:36:27Z</dcterms:created>
  <dcterms:modified xsi:type="dcterms:W3CDTF">2022-09-17T11:58:18Z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BExAnalyzer_OldName">
    <vt:lpwstr>Final SBO Template (2).xlsx</vt:lpwstr>
  </property>
  <property fmtid="{D5CDD505-2E9C-101B-9397-08002B2CF9AE}" pid="4" name="CustomUiType">
    <vt:lpwstr>2</vt:lpwstr>
  </property>
  <property fmtid="{D5CDD505-2E9C-101B-9397-08002B2CF9AE}" pid="5" name="ContentTypeId">
    <vt:lpwstr>0x0101001ECC338636D748489B9B4ACF1A05285A</vt:lpwstr>
  </property>
</Properties>
</file>