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520" windowHeight="9060"/>
  </bookViews>
  <sheets>
    <sheet name="银趣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81" name="ID_ABE7AF8A24AA4CCF9F3E73E81C6CF5C2" descr="core_image_url__exec_download_201009187"/>
        <xdr:cNvPicPr/>
      </xdr:nvPicPr>
      <xdr:blipFill>
        <a:blip r:embed="rId1"/>
        <a:stretch>
          <a:fillRect/>
        </a:stretch>
      </xdr:blipFill>
      <xdr:spPr>
        <a:xfrm>
          <a:off x="0" y="0"/>
          <a:ext cx="1152525" cy="1343025"/>
        </a:xfrm>
        <a:prstGeom prst="rect">
          <a:avLst/>
        </a:prstGeom>
      </xdr:spPr>
    </xdr:pic>
  </etc:cellImage>
  <etc:cellImage>
    <xdr:pic>
      <xdr:nvPicPr>
        <xdr:cNvPr id="80" name="ID_B00F2364E37E45A784F91FC5F62B5607" descr="core_image_url__exec_download_1994952124"/>
        <xdr:cNvPicPr/>
      </xdr:nvPicPr>
      <xdr:blipFill>
        <a:blip r:embed="rId2"/>
        <a:stretch>
          <a:fillRect/>
        </a:stretch>
      </xdr:blipFill>
      <xdr:spPr>
        <a:xfrm>
          <a:off x="0" y="0"/>
          <a:ext cx="1400175" cy="1400175"/>
        </a:xfrm>
        <a:prstGeom prst="rect">
          <a:avLst/>
        </a:prstGeom>
      </xdr:spPr>
    </xdr:pic>
  </etc:cellImage>
  <etc:cellImage>
    <xdr:pic>
      <xdr:nvPicPr>
        <xdr:cNvPr id="79" name="ID_2ED467525DE24E7BB731D83E338FC7C7" descr="core_image_url__exec_download_535008773"/>
        <xdr:cNvPicPr/>
      </xdr:nvPicPr>
      <xdr:blipFill>
        <a:blip r:embed="rId3"/>
        <a:stretch>
          <a:fillRect/>
        </a:stretch>
      </xdr:blipFill>
      <xdr:spPr>
        <a:xfrm>
          <a:off x="0" y="0"/>
          <a:ext cx="1304925" cy="1485900"/>
        </a:xfrm>
        <a:prstGeom prst="rect">
          <a:avLst/>
        </a:prstGeom>
      </xdr:spPr>
    </xdr:pic>
  </etc:cellImage>
  <etc:cellImage>
    <xdr:pic>
      <xdr:nvPicPr>
        <xdr:cNvPr id="82" name="ID_F52D5B155D47487390208C58D6AB1128" descr="core_image_url__exec_download_2234606266"/>
        <xdr:cNvPicPr/>
      </xdr:nvPicPr>
      <xdr:blipFill>
        <a:blip r:embed="rId4"/>
        <a:stretch>
          <a:fillRect/>
        </a:stretch>
      </xdr:blipFill>
      <xdr:spPr>
        <a:xfrm>
          <a:off x="0" y="0"/>
          <a:ext cx="1314450" cy="1314450"/>
        </a:xfrm>
        <a:prstGeom prst="rect">
          <a:avLst/>
        </a:prstGeom>
      </xdr:spPr>
    </xdr:pic>
  </etc:cellImage>
  <etc:cellImage>
    <xdr:pic>
      <xdr:nvPicPr>
        <xdr:cNvPr id="1185" name="ID_8A825AA77E1A459C9CADFA05333DA7C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82880" y="7232650"/>
          <a:ext cx="913130" cy="990600"/>
        </a:xfrm>
        <a:prstGeom prst="rect">
          <a:avLst/>
        </a:prstGeom>
      </xdr:spPr>
    </xdr:pic>
  </etc:cellImage>
  <etc:cellImage>
    <xdr:pic>
      <xdr:nvPicPr>
        <xdr:cNvPr id="1184" name="ID_C31340D5B1B9410B8027E0732107A11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61925" y="5886450"/>
          <a:ext cx="911225" cy="981710"/>
        </a:xfrm>
        <a:prstGeom prst="rect">
          <a:avLst/>
        </a:prstGeom>
      </xdr:spPr>
    </xdr:pic>
  </etc:cellImage>
  <etc:cellImage>
    <xdr:pic>
      <xdr:nvPicPr>
        <xdr:cNvPr id="104" name="ID_000992B4115C47CEB16C8DB3AF7A4A5C" descr="core_image_url__exec_download_3921403890"/>
        <xdr:cNvPicPr/>
      </xdr:nvPicPr>
      <xdr:blipFill>
        <a:blip r:embed="rId7"/>
        <a:stretch>
          <a:fillRect/>
        </a:stretch>
      </xdr:blipFill>
      <xdr:spPr>
        <a:xfrm>
          <a:off x="0" y="0"/>
          <a:ext cx="1657350" cy="1857375"/>
        </a:xfrm>
        <a:prstGeom prst="rect">
          <a:avLst/>
        </a:prstGeom>
      </xdr:spPr>
    </xdr:pic>
  </etc:cellImage>
  <etc:cellImage>
    <xdr:pic>
      <xdr:nvPicPr>
        <xdr:cNvPr id="1186" name="ID_16C7F798DECF479180D07D94A7C9AAB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33045" y="8493125"/>
          <a:ext cx="833755" cy="991235"/>
        </a:xfrm>
        <a:prstGeom prst="rect">
          <a:avLst/>
        </a:prstGeom>
      </xdr:spPr>
    </xdr:pic>
  </etc:cellImage>
  <etc:cellImage>
    <xdr:pic>
      <xdr:nvPicPr>
        <xdr:cNvPr id="83" name="ID_D4C73F3BE59848609A42D1DEFA3A0925" descr="core_image_url__exec_download_2708087896"/>
        <xdr:cNvPicPr/>
      </xdr:nvPicPr>
      <xdr:blipFill>
        <a:blip r:embed="rId9"/>
        <a:stretch>
          <a:fillRect/>
        </a:stretch>
      </xdr:blipFill>
      <xdr:spPr>
        <a:xfrm>
          <a:off x="0" y="0"/>
          <a:ext cx="1628775" cy="1238250"/>
        </a:xfrm>
        <a:prstGeom prst="rect">
          <a:avLst/>
        </a:prstGeom>
      </xdr:spPr>
    </xdr:pic>
  </etc:cellImage>
  <etc:cellImage>
    <xdr:pic>
      <xdr:nvPicPr>
        <xdr:cNvPr id="84" name="ID_A04FF5BA113A43C9B56A78FDC0BBBA20" descr="core_image_url__exec_download_649389946"/>
        <xdr:cNvPicPr/>
      </xdr:nvPicPr>
      <xdr:blipFill>
        <a:blip r:embed="rId10"/>
        <a:stretch>
          <a:fillRect/>
        </a:stretch>
      </xdr:blipFill>
      <xdr:spPr>
        <a:xfrm>
          <a:off x="0" y="0"/>
          <a:ext cx="1600200" cy="1295400"/>
        </a:xfrm>
        <a:prstGeom prst="rect">
          <a:avLst/>
        </a:prstGeom>
      </xdr:spPr>
    </xdr:pic>
  </etc:cellImage>
  <etc:cellImage>
    <xdr:pic>
      <xdr:nvPicPr>
        <xdr:cNvPr id="85" name="ID_0ADDD2D6CCD74A28898AB0F4CF3E4479" descr="core_image_url__exec_download_3277655874"/>
        <xdr:cNvPicPr/>
      </xdr:nvPicPr>
      <xdr:blipFill>
        <a:blip r:embed="rId11"/>
        <a:stretch>
          <a:fillRect/>
        </a:stretch>
      </xdr:blipFill>
      <xdr:spPr>
        <a:xfrm>
          <a:off x="0" y="0"/>
          <a:ext cx="1619250" cy="1238250"/>
        </a:xfrm>
        <a:prstGeom prst="rect">
          <a:avLst/>
        </a:prstGeom>
      </xdr:spPr>
    </xdr:pic>
  </etc:cellImage>
  <etc:cellImage>
    <xdr:pic>
      <xdr:nvPicPr>
        <xdr:cNvPr id="92" name="ID_24688D24B262455799AE314985D7B474" descr="core_image_url__exec_download_995184537"/>
        <xdr:cNvPicPr/>
      </xdr:nvPicPr>
      <xdr:blipFill>
        <a:blip r:embed="rId12"/>
        <a:stretch>
          <a:fillRect/>
        </a:stretch>
      </xdr:blipFill>
      <xdr:spPr>
        <a:xfrm>
          <a:off x="0" y="0"/>
          <a:ext cx="1600200" cy="1152525"/>
        </a:xfrm>
        <a:prstGeom prst="rect">
          <a:avLst/>
        </a:prstGeom>
      </xdr:spPr>
    </xdr:pic>
  </etc:cellImage>
  <etc:cellImage>
    <xdr:pic>
      <xdr:nvPicPr>
        <xdr:cNvPr id="93" name="ID_14AE12757DA1480688EFC558F4D7AFC6" descr="core_image_url__exec_download_3783214215"/>
        <xdr:cNvPicPr/>
      </xdr:nvPicPr>
      <xdr:blipFill>
        <a:blip r:embed="rId13"/>
        <a:stretch>
          <a:fillRect/>
        </a:stretch>
      </xdr:blipFill>
      <xdr:spPr>
        <a:xfrm>
          <a:off x="0" y="0"/>
          <a:ext cx="1647825" cy="1238250"/>
        </a:xfrm>
        <a:prstGeom prst="rect">
          <a:avLst/>
        </a:prstGeom>
      </xdr:spPr>
    </xdr:pic>
  </etc:cellImage>
  <etc:cellImage>
    <xdr:pic>
      <xdr:nvPicPr>
        <xdr:cNvPr id="94" name="ID_2F7C4435B260415DA39B7C38961730EE" descr="core_image_url__exec_download_162107006"/>
        <xdr:cNvPicPr/>
      </xdr:nvPicPr>
      <xdr:blipFill>
        <a:blip r:embed="rId14"/>
        <a:stretch>
          <a:fillRect/>
        </a:stretch>
      </xdr:blipFill>
      <xdr:spPr>
        <a:xfrm>
          <a:off x="0" y="0"/>
          <a:ext cx="1676400" cy="1266825"/>
        </a:xfrm>
        <a:prstGeom prst="rect">
          <a:avLst/>
        </a:prstGeom>
      </xdr:spPr>
    </xdr:pic>
  </etc:cellImage>
  <etc:cellImage>
    <xdr:pic>
      <xdr:nvPicPr>
        <xdr:cNvPr id="95" name="ID_AD1B137C82AA4B83BC78D4C696060D11" descr="core_image_url__exec_download_3172211253"/>
        <xdr:cNvPicPr/>
      </xdr:nvPicPr>
      <xdr:blipFill>
        <a:blip r:embed="rId15"/>
        <a:stretch>
          <a:fillRect/>
        </a:stretch>
      </xdr:blipFill>
      <xdr:spPr>
        <a:xfrm>
          <a:off x="0" y="0"/>
          <a:ext cx="1676400" cy="1295400"/>
        </a:xfrm>
        <a:prstGeom prst="rect">
          <a:avLst/>
        </a:prstGeom>
      </xdr:spPr>
    </xdr:pic>
  </etc:cellImage>
  <etc:cellImage>
    <xdr:pic>
      <xdr:nvPicPr>
        <xdr:cNvPr id="96" name="ID_B8CA841BF26047B29EEE8D64C9A45B77" descr="core_image_url__exec_download_1137171859"/>
        <xdr:cNvPicPr/>
      </xdr:nvPicPr>
      <xdr:blipFill>
        <a:blip r:embed="rId16"/>
        <a:stretch>
          <a:fillRect/>
        </a:stretch>
      </xdr:blipFill>
      <xdr:spPr>
        <a:xfrm>
          <a:off x="0" y="0"/>
          <a:ext cx="1638300" cy="1304925"/>
        </a:xfrm>
        <a:prstGeom prst="rect">
          <a:avLst/>
        </a:prstGeom>
      </xdr:spPr>
    </xdr:pic>
  </etc:cellImage>
  <etc:cellImage>
    <xdr:pic>
      <xdr:nvPicPr>
        <xdr:cNvPr id="98" name="ID_5BF91753F73C4D8C94C252BC9CFADD7D" descr="core_image_url__exec_download_3571126929"/>
        <xdr:cNvPicPr/>
      </xdr:nvPicPr>
      <xdr:blipFill>
        <a:blip r:embed="rId17"/>
        <a:stretch>
          <a:fillRect/>
        </a:stretch>
      </xdr:blipFill>
      <xdr:spPr>
        <a:xfrm>
          <a:off x="0" y="0"/>
          <a:ext cx="1619250" cy="1276350"/>
        </a:xfrm>
        <a:prstGeom prst="rect">
          <a:avLst/>
        </a:prstGeom>
      </xdr:spPr>
    </xdr:pic>
  </etc:cellImage>
  <etc:cellImage>
    <xdr:pic>
      <xdr:nvPicPr>
        <xdr:cNvPr id="99" name="ID_559DC34B570A44A380562EE00E90333C" descr="core_image_url__exec_download_2714890417"/>
        <xdr:cNvPicPr/>
      </xdr:nvPicPr>
      <xdr:blipFill>
        <a:blip r:embed="rId18"/>
        <a:stretch>
          <a:fillRect/>
        </a:stretch>
      </xdr:blipFill>
      <xdr:spPr>
        <a:xfrm>
          <a:off x="0" y="0"/>
          <a:ext cx="1685925" cy="1295400"/>
        </a:xfrm>
        <a:prstGeom prst="rect">
          <a:avLst/>
        </a:prstGeom>
      </xdr:spPr>
    </xdr:pic>
  </etc:cellImage>
  <etc:cellImage>
    <xdr:pic>
      <xdr:nvPicPr>
        <xdr:cNvPr id="100" name="ID_F0C5D03C76854898B2B8FD709F98FF33" descr="core_image_url__exec_download_3905907896"/>
        <xdr:cNvPicPr/>
      </xdr:nvPicPr>
      <xdr:blipFill>
        <a:blip r:embed="rId19"/>
        <a:stretch>
          <a:fillRect/>
        </a:stretch>
      </xdr:blipFill>
      <xdr:spPr>
        <a:xfrm>
          <a:off x="0" y="0"/>
          <a:ext cx="1200150" cy="1200150"/>
        </a:xfrm>
        <a:prstGeom prst="rect">
          <a:avLst/>
        </a:prstGeom>
      </xdr:spPr>
    </xdr:pic>
  </etc:cellImage>
  <etc:cellImage>
    <xdr:pic>
      <xdr:nvPicPr>
        <xdr:cNvPr id="101" name="ID_AAC9CA3951144BC98876ADC6337C130F" descr="core_image_url__exec_download_4026494645"/>
        <xdr:cNvPicPr/>
      </xdr:nvPicPr>
      <xdr:blipFill>
        <a:blip r:embed="rId20"/>
        <a:stretch>
          <a:fillRect/>
        </a:stretch>
      </xdr:blipFill>
      <xdr:spPr>
        <a:xfrm>
          <a:off x="0" y="0"/>
          <a:ext cx="1219200" cy="1219200"/>
        </a:xfrm>
        <a:prstGeom prst="rect">
          <a:avLst/>
        </a:prstGeom>
      </xdr:spPr>
    </xdr:pic>
  </etc:cellImage>
  <etc:cellImage>
    <xdr:pic>
      <xdr:nvPicPr>
        <xdr:cNvPr id="102" name="ID_37B4579823A1492EBE88F9597E8A7E2D" descr="core_image_url__exec_download_2167700363"/>
        <xdr:cNvPicPr/>
      </xdr:nvPicPr>
      <xdr:blipFill>
        <a:blip r:embed="rId21"/>
        <a:stretch>
          <a:fillRect/>
        </a:stretch>
      </xdr:blipFill>
      <xdr:spPr>
        <a:xfrm>
          <a:off x="0" y="0"/>
          <a:ext cx="1333500" cy="1333500"/>
        </a:xfrm>
        <a:prstGeom prst="rect">
          <a:avLst/>
        </a:prstGeom>
      </xdr:spPr>
    </xdr:pic>
  </etc:cellImage>
  <etc:cellImage>
    <xdr:pic>
      <xdr:nvPicPr>
        <xdr:cNvPr id="103" name="ID_B7EB9D5227F24117B85D825BE1E251C8" descr="core_image_url__exec_download_4118096236"/>
        <xdr:cNvPicPr/>
      </xdr:nvPicPr>
      <xdr:blipFill>
        <a:blip r:embed="rId22"/>
        <a:stretch>
          <a:fillRect/>
        </a:stretch>
      </xdr:blipFill>
      <xdr:spPr>
        <a:xfrm>
          <a:off x="0" y="0"/>
          <a:ext cx="1333500" cy="135255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<sst xmlns="http://schemas.openxmlformats.org/spreadsheetml/2006/main" count="86" uniqueCount="69">
  <si>
    <t>银趣门店报价表</t>
  </si>
  <si>
    <t>产品图</t>
  </si>
  <si>
    <t>产品全称</t>
  </si>
  <si>
    <t>产品卖点</t>
  </si>
  <si>
    <t>条形码</t>
  </si>
  <si>
    <t>规格</t>
  </si>
  <si>
    <t>批发价</t>
  </si>
  <si>
    <t>线上标价</t>
  </si>
  <si>
    <t>最低控价</t>
  </si>
  <si>
    <t>10送2折后价</t>
  </si>
  <si>
    <r>
      <rPr>
        <sz val="10"/>
        <color rgb="FFFF0000"/>
        <rFont val="微软雅黑"/>
        <charset val="134"/>
      </rPr>
      <t>NEW!</t>
    </r>
    <r>
      <rPr>
        <sz val="10"/>
        <color rgb="FF000000"/>
        <rFont val="微软雅黑"/>
        <charset val="134"/>
      </rPr>
      <t>体重控制全价猫粮1.5kg</t>
    </r>
  </si>
  <si>
    <t>1.独家减肥专利——激活代谢水平、延长饱腹感，助力体重与血脂双指标改善。
2.初食率&gt;90%，动物蛋白占比&gt;94%，吃饱吃好才能减肥。
3.猫粮颗粒添加猫草+蓝莓，助力肠胃蠕动及肾脏健康，营养口感双丰富。
4.高蛋白水平，减脂不减营养：40%粗蛋白质，适宜脂肪含量；保证充分饱腹感同时降低整体摄入热量。</t>
  </si>
  <si>
    <t>06977896210124</t>
  </si>
  <si>
    <t>10包/箱</t>
  </si>
  <si>
    <r>
      <rPr>
        <sz val="10"/>
        <color rgb="FFFF0000"/>
        <rFont val="微软雅黑"/>
        <charset val="134"/>
      </rPr>
      <t>NEW!</t>
    </r>
    <r>
      <rPr>
        <sz val="10"/>
        <color rgb="FF000000"/>
        <rFont val="微软雅黑"/>
        <charset val="134"/>
      </rPr>
      <t>体重控制全价猫粮6kg</t>
    </r>
  </si>
  <si>
    <t>06977896210162</t>
  </si>
  <si>
    <t>6kg</t>
  </si>
  <si>
    <r>
      <rPr>
        <sz val="10"/>
        <color rgb="FFFF0000"/>
        <rFont val="微软雅黑"/>
        <charset val="134"/>
      </rPr>
      <t>NEW!</t>
    </r>
    <r>
      <rPr>
        <sz val="10"/>
        <color rgb="FF000000"/>
        <rFont val="微软雅黑"/>
        <charset val="134"/>
      </rPr>
      <t>体重控制全价犬粮1.5kg</t>
    </r>
  </si>
  <si>
    <t>1.独家减肥专利——激活代谢水平、延长饱腹感，助力体重与血脂双指标改善。
2.初食率&gt;90%，动物蛋白占比&gt;90%，吃饱吃好才能减肥。
3.狗粮颗粒添加南瓜、梨、甘蓝、胡萝卜和蔓越莓，营养口感双丰富。
4.高蛋白水平，减脂不减营养：猫粮 32%粗蛋白质，适宜脂肪含量；保证充分饱腹感同时降低整体摄入热量。</t>
  </si>
  <si>
    <t>06977896210117</t>
  </si>
  <si>
    <r>
      <rPr>
        <sz val="10"/>
        <color rgb="FFFF0000"/>
        <rFont val="微软雅黑"/>
        <charset val="134"/>
      </rPr>
      <t>NEW!</t>
    </r>
    <r>
      <rPr>
        <sz val="10"/>
        <color rgb="FF000000"/>
        <rFont val="微软雅黑"/>
        <charset val="134"/>
      </rPr>
      <t>体重控制全价犬粮   8kg</t>
    </r>
  </si>
  <si>
    <t>06977896210155</t>
  </si>
  <si>
    <t>8kg</t>
  </si>
  <si>
    <t>中老年期全价猫粮
1 .5kg</t>
  </si>
  <si>
    <t>1. 独家抗衰国际专利，减缓衰老，提高免疫力，吃出年轻力
2. 70%鲜鸡肉添加，优质高蛋白，好适口性
3. 多维头脑/肠道/关节养护
4. 控脂配方，维持健康体重</t>
  </si>
  <si>
    <t>中老年期全价犬粮
1.5kg</t>
  </si>
  <si>
    <t>1. 独家抗衰国际专利，减缓衰老，提高免疫力，吃出年轻力
2. 多维头脑/肠道/关节养护
3.50%鲜鸡肉添加，32%优质高蛋白，好适口性
4. 多维骨关节营养，助力跑跳无碍
5. 控脂配方，维持健康体重</t>
  </si>
  <si>
    <t>中老年期全价犬粮
6kg</t>
  </si>
  <si>
    <t>体重控制全价成猫湿粮
鸡肉配方
60g*7包/盒</t>
  </si>
  <si>
    <t>1. 低脂低能量，好吃无负担
2. 优质蛋白，减重不减肌肉
3. 添加左旋肉碱，改善超重状态
4. 添加益生元，增免疫、护肠胃
5.1%鱼油添加，毛发更健康</t>
  </si>
  <si>
    <t>12盒/箱</t>
  </si>
  <si>
    <t>体重控制全价成猫湿粮
深海鱼配方
60g*7包/盒</t>
  </si>
  <si>
    <r>
      <rPr>
        <b/>
        <sz val="10"/>
        <color rgb="FFFF0000"/>
        <rFont val="微软雅黑"/>
        <charset val="134"/>
      </rPr>
      <t>NEW!</t>
    </r>
    <r>
      <rPr>
        <sz val="10"/>
        <color rgb="FF000000"/>
        <rFont val="微软雅黑"/>
        <charset val="134"/>
      </rPr>
      <t>银养猫用</t>
    </r>
    <r>
      <rPr>
        <b/>
        <sz val="10"/>
        <color rgb="FF588E31"/>
        <rFont val="微软雅黑"/>
        <charset val="134"/>
      </rPr>
      <t>低脂</t>
    </r>
    <r>
      <rPr>
        <sz val="10"/>
        <color rgb="FF000000"/>
        <rFont val="微软雅黑"/>
        <charset val="134"/>
      </rPr>
      <t>罐—心动力80g</t>
    </r>
  </si>
  <si>
    <t>1.低脂减重配方降低心脏、肾脏负担，适宜有低脂需求的猫咪（如超重肥胖、糖尿病、胰腺炎、老年等）。
2.高肉含量，0内脏添加；慕斯质地，细腻更易入口。
3.功能养护成分，适口性可比零食罐，真正养生+美食两不误。</t>
  </si>
  <si>
    <t>06977896210247</t>
  </si>
  <si>
    <t>80g*12罐/盒</t>
  </si>
  <si>
    <r>
      <rPr>
        <b/>
        <sz val="10"/>
        <color rgb="FFFF0000"/>
        <rFont val="微软雅黑"/>
        <charset val="134"/>
      </rPr>
      <t>NEW!</t>
    </r>
    <r>
      <rPr>
        <sz val="10"/>
        <color rgb="FF000000"/>
        <rFont val="微软雅黑"/>
        <charset val="134"/>
      </rPr>
      <t>银养猫用</t>
    </r>
    <r>
      <rPr>
        <b/>
        <sz val="10"/>
        <color rgb="FF588E31"/>
        <rFont val="微软雅黑"/>
        <charset val="134"/>
      </rPr>
      <t>低脂</t>
    </r>
    <r>
      <rPr>
        <sz val="10"/>
        <color rgb="FF000000"/>
        <rFont val="微软雅黑"/>
        <charset val="134"/>
      </rPr>
      <t>罐—肾活力80g</t>
    </r>
  </si>
  <si>
    <t>06977896210254</t>
  </si>
  <si>
    <r>
      <rPr>
        <b/>
        <sz val="10"/>
        <color rgb="FFFF0000"/>
        <rFont val="微软雅黑"/>
        <charset val="134"/>
      </rPr>
      <t>NEW!</t>
    </r>
    <r>
      <rPr>
        <sz val="10"/>
        <color rgb="FF000000"/>
        <rFont val="微软雅黑"/>
        <charset val="134"/>
      </rPr>
      <t>银养猫用</t>
    </r>
    <r>
      <rPr>
        <b/>
        <sz val="10"/>
        <color rgb="FFC55A11"/>
        <rFont val="微软雅黑"/>
        <charset val="134"/>
      </rPr>
      <t>抗氧</t>
    </r>
    <r>
      <rPr>
        <sz val="10"/>
        <color rgb="FF000000"/>
        <rFont val="微软雅黑"/>
        <charset val="134"/>
      </rPr>
      <t>罐—补元 80g</t>
    </r>
  </si>
  <si>
    <t xml:space="preserve">1.专利抗氧化配方抵抗衰老，全面提升宠物活力与免疫力。
2.特色肝净配方，有助肝脏排毒及养护；
3.焕毛配方，有助美毛护肤；
4.补元罐，为虚弱期的犬猫提供能量支持。
5.慕斯质地，适口性可比零食罐，真正养生+美食两不误。
</t>
  </si>
  <si>
    <t>06977896210278</t>
  </si>
  <si>
    <r>
      <rPr>
        <b/>
        <sz val="10"/>
        <color rgb="FFFF0000"/>
        <rFont val="微软雅黑"/>
        <charset val="134"/>
      </rPr>
      <t>NEW!</t>
    </r>
    <r>
      <rPr>
        <sz val="10"/>
        <color rgb="FF000000"/>
        <rFont val="微软雅黑"/>
        <charset val="134"/>
      </rPr>
      <t>银养猫用</t>
    </r>
    <r>
      <rPr>
        <b/>
        <sz val="10"/>
        <color rgb="FFC55A11"/>
        <rFont val="微软雅黑"/>
        <charset val="134"/>
      </rPr>
      <t>抗氧</t>
    </r>
    <r>
      <rPr>
        <sz val="10"/>
        <color rgb="FF000000"/>
        <rFont val="微软雅黑"/>
        <charset val="134"/>
      </rPr>
      <t>罐—肝净 80g</t>
    </r>
  </si>
  <si>
    <t>06977896210261</t>
  </si>
  <si>
    <r>
      <rPr>
        <b/>
        <sz val="10"/>
        <color rgb="FFFF0000"/>
        <rFont val="微软雅黑"/>
        <charset val="134"/>
      </rPr>
      <t>NEW!</t>
    </r>
    <r>
      <rPr>
        <sz val="10"/>
        <color rgb="FF000000"/>
        <rFont val="微软雅黑"/>
        <charset val="134"/>
      </rPr>
      <t>银养猫用</t>
    </r>
    <r>
      <rPr>
        <b/>
        <sz val="10"/>
        <color rgb="FFC55A11"/>
        <rFont val="微软雅黑"/>
        <charset val="134"/>
      </rPr>
      <t>抗氧</t>
    </r>
    <r>
      <rPr>
        <sz val="10"/>
        <color rgb="FF000000"/>
        <rFont val="微软雅黑"/>
        <charset val="134"/>
      </rPr>
      <t>罐—焕毛 80g</t>
    </r>
  </si>
  <si>
    <t>06977896210285</t>
  </si>
  <si>
    <r>
      <rPr>
        <b/>
        <sz val="10"/>
        <color rgb="FFFF0000"/>
        <rFont val="微软雅黑"/>
        <charset val="134"/>
      </rPr>
      <t>NEW!</t>
    </r>
    <r>
      <rPr>
        <sz val="10"/>
        <color rgb="FF000000"/>
        <rFont val="微软雅黑"/>
        <charset val="134"/>
      </rPr>
      <t>银养犬用</t>
    </r>
    <r>
      <rPr>
        <b/>
        <sz val="10"/>
        <color rgb="FF588E31"/>
        <rFont val="微软雅黑"/>
        <charset val="134"/>
      </rPr>
      <t>低脂</t>
    </r>
    <r>
      <rPr>
        <sz val="10"/>
        <color rgb="FF000000"/>
        <rFont val="微软雅黑"/>
        <charset val="134"/>
      </rPr>
      <t>罐—心动力170g</t>
    </r>
  </si>
  <si>
    <t>1.低脂减重配方降低心脏、肾脏负担，适宜有低脂需求的狗狗（如超重肥胖、糖尿病、胰腺炎、老年等）。
2.高肉含量，0内脏添加；肉粒状态，密实紧致，看得见的肉块颗粒。
3.功能养护成分，适口性可比零食罐，真正养生+美食两不误。</t>
  </si>
  <si>
    <t>06977896210193</t>
  </si>
  <si>
    <t>170g*12罐/盒</t>
  </si>
  <si>
    <r>
      <rPr>
        <b/>
        <sz val="10"/>
        <color rgb="FFFF0000"/>
        <rFont val="微软雅黑"/>
        <charset val="134"/>
      </rPr>
      <t>NEW!</t>
    </r>
    <r>
      <rPr>
        <sz val="10"/>
        <color rgb="FF000000"/>
        <rFont val="微软雅黑"/>
        <charset val="134"/>
      </rPr>
      <t>银养犬用</t>
    </r>
    <r>
      <rPr>
        <b/>
        <sz val="10"/>
        <color rgb="FF588E31"/>
        <rFont val="微软雅黑"/>
        <charset val="134"/>
      </rPr>
      <t>低脂</t>
    </r>
    <r>
      <rPr>
        <sz val="10"/>
        <color rgb="FF000000"/>
        <rFont val="微软雅黑"/>
        <charset val="134"/>
      </rPr>
      <t>罐—关节力170g</t>
    </r>
  </si>
  <si>
    <t>06977896210209</t>
  </si>
  <si>
    <r>
      <rPr>
        <b/>
        <sz val="10"/>
        <color rgb="FFFF0000"/>
        <rFont val="微软雅黑"/>
        <charset val="134"/>
      </rPr>
      <t>NEW!</t>
    </r>
    <r>
      <rPr>
        <sz val="10"/>
        <color rgb="FF000000"/>
        <rFont val="微软雅黑"/>
        <charset val="134"/>
      </rPr>
      <t>银养犬用</t>
    </r>
    <r>
      <rPr>
        <sz val="10"/>
        <color rgb="FFC55A11"/>
        <rFont val="微软雅黑"/>
        <charset val="134"/>
      </rPr>
      <t>抗氧</t>
    </r>
    <r>
      <rPr>
        <sz val="10"/>
        <color rgb="FF000000"/>
        <rFont val="微软雅黑"/>
        <charset val="134"/>
      </rPr>
      <t>罐—补元170g</t>
    </r>
  </si>
  <si>
    <t>1.专利抗氧化配方抵抗衰老，全面提升宠物活力与免疫力。
2.特色肝净配方，有助肝脏排毒及养护；
3.焕毛配方，有助美毛护肤；
4.补元罐，为虚弱期的犬猫提供能量支持。
5.肉粒状态，密实紧致，看得见的肉块颗粒，适口性可比零食罐，真正养生+美食两不误。</t>
  </si>
  <si>
    <t>06977896210223</t>
  </si>
  <si>
    <r>
      <rPr>
        <b/>
        <sz val="10"/>
        <color rgb="FFFF0000"/>
        <rFont val="微软雅黑"/>
        <charset val="134"/>
      </rPr>
      <t>NEW!</t>
    </r>
    <r>
      <rPr>
        <sz val="10"/>
        <color rgb="FF000000"/>
        <rFont val="微软雅黑"/>
        <charset val="134"/>
      </rPr>
      <t>银养犬用</t>
    </r>
    <r>
      <rPr>
        <sz val="10"/>
        <color rgb="FFC55A11"/>
        <rFont val="微软雅黑"/>
        <charset val="134"/>
      </rPr>
      <t>抗氧</t>
    </r>
    <r>
      <rPr>
        <sz val="10"/>
        <color rgb="FF000000"/>
        <rFont val="微软雅黑"/>
        <charset val="134"/>
      </rPr>
      <t>罐—肝净170g</t>
    </r>
  </si>
  <si>
    <t>06977896210216</t>
  </si>
  <si>
    <r>
      <rPr>
        <b/>
        <sz val="10"/>
        <color rgb="FFFF0000"/>
        <rFont val="微软雅黑"/>
        <charset val="134"/>
      </rPr>
      <t>NEW!</t>
    </r>
    <r>
      <rPr>
        <sz val="10"/>
        <color rgb="FF000000"/>
        <rFont val="微软雅黑"/>
        <charset val="134"/>
      </rPr>
      <t>银养犬用</t>
    </r>
    <r>
      <rPr>
        <sz val="10"/>
        <color rgb="FFC55A11"/>
        <rFont val="微软雅黑"/>
        <charset val="134"/>
      </rPr>
      <t>抗氧</t>
    </r>
    <r>
      <rPr>
        <sz val="10"/>
        <color rgb="FF000000"/>
        <rFont val="微软雅黑"/>
        <charset val="134"/>
      </rPr>
      <t>罐—焕毛170g</t>
    </r>
  </si>
  <si>
    <t>06977896210230</t>
  </si>
  <si>
    <r>
      <rPr>
        <b/>
        <sz val="10"/>
        <color rgb="FFFF0000"/>
        <rFont val="微软雅黑"/>
        <charset val="134"/>
      </rPr>
      <t>NEW!</t>
    </r>
    <r>
      <rPr>
        <sz val="10"/>
        <color rgb="FF000000"/>
        <rFont val="微软雅黑"/>
        <charset val="134"/>
      </rPr>
      <t>体重控制全价犬用鲜肉肠鸡肉配方60g*16根/盒</t>
    </r>
  </si>
  <si>
    <t>1. 低脂低能量，好吃无负担
2. 添加左旋肉碱，改善超重状态
3.多维骨关节营养，减轻关节不适，助力跑跳无碍
4. 75%肉含量，减重不减肌肉
5.真肉颗粒，看得见的鸡肉纤维，极佳适口性
6.方便喂食，不容易弄脏狗狗的胡子，外出喂食、作为玩耍零食也方便</t>
  </si>
  <si>
    <t>06977896210179</t>
  </si>
  <si>
    <t>10盒/箱</t>
  </si>
  <si>
    <t>线上禁售</t>
  </si>
  <si>
    <t>4元/根64元/盒</t>
  </si>
  <si>
    <r>
      <rPr>
        <b/>
        <sz val="10"/>
        <color rgb="FFFF0000"/>
        <rFont val="微软雅黑"/>
        <charset val="134"/>
      </rPr>
      <t>NEW!</t>
    </r>
    <r>
      <rPr>
        <sz val="10"/>
        <color rgb="FF000000"/>
        <rFont val="微软雅黑"/>
        <charset val="134"/>
      </rPr>
      <t>体重控制全价犬用鲜肉肠鸭肉配方60g*16根/盒</t>
    </r>
  </si>
  <si>
    <t>06977896210186</t>
  </si>
  <si>
    <t>体重控制全价犬用鲜肉肠
鸡肉配方
60g*7根/袋</t>
  </si>
  <si>
    <t>20包/箱</t>
  </si>
  <si>
    <t>体重控制全价犬用鲜肉肠
鸭肉配方
60g*7根/袋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</si>
</sst>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00000000_ "/>
  </numFmts>
  <fonts count="3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26"/>
      <color rgb="FF000000"/>
      <name val="微软雅黑"/>
      <charset val="134"/>
    </font>
    <font>
      <b/>
      <sz val="10"/>
      <color rgb="FF000000"/>
      <name val="微软雅黑"/>
      <charset val="134"/>
    </font>
    <font>
      <b/>
      <sz val="14"/>
      <color rgb="FF000000"/>
      <name val="微软雅黑"/>
      <charset val="134"/>
    </font>
    <font>
      <sz val="11"/>
      <name val="微软雅黑"/>
      <charset val="134"/>
    </font>
    <font>
      <sz val="11"/>
      <color rgb="FF000000"/>
      <name val="微软雅黑"/>
      <charset val="134"/>
    </font>
    <font>
      <sz val="10"/>
      <color rgb="FFFF0000"/>
      <name val="微软雅黑"/>
      <charset val="134"/>
    </font>
    <font>
      <sz val="10"/>
      <color rgb="FF000000"/>
      <name val="微软雅黑"/>
      <charset val="134"/>
    </font>
    <font>
      <b/>
      <sz val="12"/>
      <color rgb="FF000000"/>
      <name val="微软雅黑"/>
      <charset val="134"/>
    </font>
    <font>
      <sz val="10"/>
      <name val="微软雅黑"/>
      <charset val="134"/>
    </font>
    <font>
      <sz val="11"/>
      <color rgb="FF000000"/>
      <name val="微软雅黑"/>
      <charset val="204"/>
    </font>
    <font>
      <b/>
      <sz val="10"/>
      <color rgb="FFFF0000"/>
      <name val="微软雅黑"/>
      <charset val="134"/>
    </font>
    <font>
      <b/>
      <sz val="11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588E31"/>
      <name val="微软雅黑"/>
      <charset val="134"/>
    </font>
    <font>
      <b/>
      <sz val="10"/>
      <color rgb="FFC55A11"/>
      <name val="微软雅黑"/>
      <charset val="134"/>
    </font>
    <font>
      <sz val="10"/>
      <color rgb="FFC55A11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9" applyNumberFormat="0" applyAlignment="0" applyProtection="0">
      <alignment vertical="center"/>
    </xf>
    <xf numFmtId="0" fontId="24" fillId="7" borderId="20" applyNumberFormat="0" applyAlignment="0" applyProtection="0">
      <alignment vertical="center"/>
    </xf>
    <xf numFmtId="0" fontId="25" fillId="7" borderId="19" applyNumberFormat="0" applyAlignment="0" applyProtection="0">
      <alignment vertical="center"/>
    </xf>
    <xf numFmtId="0" fontId="26" fillId="8" borderId="21" applyNumberFormat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0" fontId="10" fillId="3" borderId="5" xfId="0" applyNumberFormat="1" applyFont="1" applyFill="1" applyBorder="1" applyAlignment="1">
      <alignment horizontal="center" vertical="center" wrapText="1"/>
    </xf>
    <xf numFmtId="0" fontId="10" fillId="4" borderId="5" xfId="0" applyNumberFormat="1" applyFont="1" applyFill="1" applyBorder="1" applyAlignment="1">
      <alignment horizontal="center" vertical="center" wrapText="1"/>
    </xf>
    <xf numFmtId="0" fontId="1" fillId="0" borderId="5" xfId="0" applyFont="1" applyBorder="1">
      <alignment vertical="center"/>
    </xf>
    <xf numFmtId="0" fontId="11" fillId="0" borderId="5" xfId="0" applyNumberFormat="1" applyFont="1" applyFill="1" applyBorder="1" applyAlignment="1">
      <alignment horizontal="center" vertical="center" wrapText="1"/>
    </xf>
    <xf numFmtId="176" fontId="9" fillId="0" borderId="5" xfId="0" applyNumberFormat="1" applyFont="1" applyFill="1" applyBorder="1" applyAlignment="1">
      <alignment horizontal="center" vertical="center" wrapText="1"/>
    </xf>
    <xf numFmtId="0" fontId="12" fillId="0" borderId="7" xfId="0" applyNumberFormat="1" applyFont="1" applyFill="1" applyBorder="1" applyAlignment="1">
      <alignment horizontal="center" vertical="top" wrapText="1"/>
    </xf>
    <xf numFmtId="0" fontId="12" fillId="0" borderId="8" xfId="0" applyNumberFormat="1" applyFont="1" applyFill="1" applyBorder="1" applyAlignment="1">
      <alignment horizontal="center" vertical="top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12" fillId="0" borderId="9" xfId="0" applyNumberFormat="1" applyFont="1" applyFill="1" applyBorder="1" applyAlignment="1">
      <alignment horizontal="center" vertical="top" wrapText="1"/>
    </xf>
    <xf numFmtId="4" fontId="13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 wrapText="1"/>
    </xf>
    <xf numFmtId="0" fontId="9" fillId="0" borderId="10" xfId="0" applyNumberFormat="1" applyFont="1" applyFill="1" applyBorder="1" applyAlignment="1">
      <alignment horizontal="center" vertical="center" wrapText="1"/>
    </xf>
    <xf numFmtId="0" fontId="9" fillId="0" borderId="11" xfId="0" applyNumberFormat="1" applyFont="1" applyFill="1" applyBorder="1" applyAlignment="1">
      <alignment horizontal="center" vertical="center" wrapText="1"/>
    </xf>
    <xf numFmtId="0" fontId="9" fillId="0" borderId="12" xfId="0" applyNumberFormat="1" applyFont="1" applyFill="1" applyBorder="1" applyAlignment="1">
      <alignment horizontal="center" vertical="center" wrapText="1"/>
    </xf>
    <xf numFmtId="0" fontId="11" fillId="0" borderId="10" xfId="0" applyNumberFormat="1" applyFont="1" applyFill="1" applyBorder="1" applyAlignment="1">
      <alignment horizontal="center" vertical="center" wrapText="1"/>
    </xf>
    <xf numFmtId="0" fontId="11" fillId="0" borderId="12" xfId="0" applyNumberFormat="1" applyFont="1" applyFill="1" applyBorder="1" applyAlignment="1">
      <alignment horizontal="center" vertical="center" wrapText="1"/>
    </xf>
    <xf numFmtId="0" fontId="12" fillId="0" borderId="13" xfId="0" applyNumberFormat="1" applyFont="1" applyFill="1" applyBorder="1" applyAlignment="1">
      <alignment horizontal="center" vertical="top" wrapText="1"/>
    </xf>
    <xf numFmtId="0" fontId="9" fillId="0" borderId="14" xfId="0" applyNumberFormat="1" applyFont="1" applyFill="1" applyBorder="1" applyAlignment="1">
      <alignment horizontal="center" vertical="center" wrapText="1"/>
    </xf>
    <xf numFmtId="176" fontId="9" fillId="0" borderId="14" xfId="0" applyNumberFormat="1" applyFont="1" applyFill="1" applyBorder="1" applyAlignment="1">
      <alignment horizontal="center" vertical="center" wrapText="1"/>
    </xf>
    <xf numFmtId="0" fontId="11" fillId="0" borderId="14" xfId="0" applyNumberFormat="1" applyFont="1" applyFill="1" applyBorder="1" applyAlignment="1">
      <alignment horizontal="center" vertical="center" wrapText="1"/>
    </xf>
    <xf numFmtId="0" fontId="10" fillId="3" borderId="14" xfId="0" applyNumberFormat="1" applyFont="1" applyFill="1" applyBorder="1" applyAlignment="1">
      <alignment horizontal="center" vertical="center" wrapText="1"/>
    </xf>
    <xf numFmtId="0" fontId="10" fillId="4" borderId="14" xfId="0" applyNumberFormat="1" applyFont="1" applyFill="1" applyBorder="1" applyAlignment="1">
      <alignment horizontal="center" vertical="center" wrapText="1"/>
    </xf>
    <xf numFmtId="0" fontId="14" fillId="0" borderId="15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14" xfId="0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0.png"/><Relationship Id="rId8" Type="http://schemas.openxmlformats.org/officeDocument/2006/relationships/image" Target="media/image9.jpeg"/><Relationship Id="rId7" Type="http://schemas.openxmlformats.org/officeDocument/2006/relationships/image" Target="media/image8.png"/><Relationship Id="rId6" Type="http://schemas.openxmlformats.org/officeDocument/2006/relationships/image" Target="media/image7.jpeg"/><Relationship Id="rId5" Type="http://schemas.openxmlformats.org/officeDocument/2006/relationships/image" Target="media/image6.png"/><Relationship Id="rId4" Type="http://schemas.openxmlformats.org/officeDocument/2006/relationships/image" Target="media/image5.png"/><Relationship Id="rId3" Type="http://schemas.openxmlformats.org/officeDocument/2006/relationships/image" Target="media/image4.png"/><Relationship Id="rId22" Type="http://schemas.openxmlformats.org/officeDocument/2006/relationships/image" Target="media/image23.png"/><Relationship Id="rId21" Type="http://schemas.openxmlformats.org/officeDocument/2006/relationships/image" Target="media/image22.png"/><Relationship Id="rId20" Type="http://schemas.openxmlformats.org/officeDocument/2006/relationships/image" Target="media/image21.png"/><Relationship Id="rId2" Type="http://schemas.openxmlformats.org/officeDocument/2006/relationships/image" Target="media/image3.png"/><Relationship Id="rId19" Type="http://schemas.openxmlformats.org/officeDocument/2006/relationships/image" Target="media/image20.png"/><Relationship Id="rId18" Type="http://schemas.openxmlformats.org/officeDocument/2006/relationships/image" Target="media/image19.png"/><Relationship Id="rId17" Type="http://schemas.openxmlformats.org/officeDocument/2006/relationships/image" Target="media/image18.png"/><Relationship Id="rId16" Type="http://schemas.openxmlformats.org/officeDocument/2006/relationships/image" Target="media/image17.png"/><Relationship Id="rId15" Type="http://schemas.openxmlformats.org/officeDocument/2006/relationships/image" Target="media/image16.png"/><Relationship Id="rId14" Type="http://schemas.openxmlformats.org/officeDocument/2006/relationships/image" Target="media/image15.png"/><Relationship Id="rId13" Type="http://schemas.openxmlformats.org/officeDocument/2006/relationships/image" Target="media/image14.png"/><Relationship Id="rId12" Type="http://schemas.openxmlformats.org/officeDocument/2006/relationships/image" Target="media/image13.png"/><Relationship Id="rId11" Type="http://schemas.openxmlformats.org/officeDocument/2006/relationships/image" Target="media/image12.png"/><Relationship Id="rId10" Type="http://schemas.openxmlformats.org/officeDocument/2006/relationships/image" Target="media/image11.png"/><Relationship Id="rId1" Type="http://schemas.openxmlformats.org/officeDocument/2006/relationships/image" Target="media/image2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1123950</xdr:colOff>
      <xdr:row>0</xdr:row>
      <xdr:rowOff>95885</xdr:rowOff>
    </xdr:from>
    <xdr:ext cx="2130425" cy="818515"/>
    <xdr:pic>
      <xdr:nvPicPr>
        <xdr:cNvPr id="2" name="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23950" y="95885"/>
          <a:ext cx="2130425" cy="81851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A22" sqref="A22"/>
    </sheetView>
  </sheetViews>
  <sheetFormatPr defaultColWidth="9" defaultRowHeight="15.6"/>
  <cols>
    <col min="1" max="1" width="16.6296296296296" style="1" customWidth="1"/>
    <col min="2" max="2" width="24.6296296296296" style="2" customWidth="1"/>
    <col min="3" max="3" width="28.1296296296296" style="2" customWidth="1"/>
    <col min="4" max="4" width="15" style="3" customWidth="1"/>
    <col min="5" max="5" width="11.6296296296296" style="3" customWidth="1"/>
    <col min="6" max="8" width="9" style="1"/>
    <col min="9" max="9" width="14" style="1" customWidth="1"/>
    <col min="10" max="16384" width="9" style="1"/>
  </cols>
  <sheetData>
    <row r="1" ht="86.25" customHeight="1" spans="1:9">
      <c r="A1" s="4" t="s">
        <v>0</v>
      </c>
      <c r="B1" s="5"/>
      <c r="C1" s="5"/>
      <c r="D1" s="5"/>
      <c r="E1" s="5"/>
      <c r="F1" s="6"/>
      <c r="G1" s="6"/>
      <c r="H1" s="6"/>
      <c r="I1" s="6"/>
    </row>
    <row r="2" ht="26.25" customHeight="1" spans="1:9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10" t="s">
        <v>9</v>
      </c>
    </row>
    <row r="3" ht="84.75" customHeight="1" spans="1:9">
      <c r="A3" s="11" t="str">
        <f>_xlfn.DISPIMG("ID_2ED467525DE24E7BB731D83E338FC7C7",1)</f>
        <v>=DISPIMG("ID_2ED467525DE24E7BB731D83E338FC7C7",1)</v>
      </c>
      <c r="B3" s="12" t="s">
        <v>10</v>
      </c>
      <c r="C3" s="13" t="s">
        <v>11</v>
      </c>
      <c r="D3" s="42" t="s">
        <v>12</v>
      </c>
      <c r="E3" s="15" t="s">
        <v>13</v>
      </c>
      <c r="F3" s="16">
        <v>65</v>
      </c>
      <c r="G3" s="17">
        <v>128</v>
      </c>
      <c r="H3" s="17">
        <v>105</v>
      </c>
      <c r="I3" s="39">
        <v>54.17</v>
      </c>
    </row>
    <row r="4" ht="84.75" customHeight="1" spans="1:9">
      <c r="A4" s="11" t="str">
        <f>_xlfn.DISPIMG("ID_B00F2364E37E45A784F91FC5F62B5607",1)</f>
        <v>=DISPIMG("ID_B00F2364E37E45A784F91FC5F62B5607",1)</v>
      </c>
      <c r="B4" s="12" t="s">
        <v>14</v>
      </c>
      <c r="C4" s="13"/>
      <c r="D4" s="42" t="s">
        <v>15</v>
      </c>
      <c r="E4" s="15" t="s">
        <v>16</v>
      </c>
      <c r="F4" s="16">
        <v>232</v>
      </c>
      <c r="G4" s="17">
        <v>398</v>
      </c>
      <c r="H4" s="17">
        <v>358</v>
      </c>
      <c r="I4" s="39">
        <v>193.33</v>
      </c>
    </row>
    <row r="5" ht="88.5" customHeight="1" spans="1:9">
      <c r="A5" s="11" t="str">
        <f>_xlfn.DISPIMG("ID_ABE7AF8A24AA4CCF9F3E73E81C6CF5C2",1)</f>
        <v>=DISPIMG("ID_ABE7AF8A24AA4CCF9F3E73E81C6CF5C2",1)</v>
      </c>
      <c r="B5" s="12" t="s">
        <v>17</v>
      </c>
      <c r="C5" s="13" t="s">
        <v>18</v>
      </c>
      <c r="D5" s="42" t="s">
        <v>19</v>
      </c>
      <c r="E5" s="15" t="s">
        <v>13</v>
      </c>
      <c r="F5" s="16">
        <v>56</v>
      </c>
      <c r="G5" s="17">
        <v>118</v>
      </c>
      <c r="H5" s="17">
        <v>95</v>
      </c>
      <c r="I5" s="39">
        <v>46.67</v>
      </c>
    </row>
    <row r="6" ht="82.5" customHeight="1" spans="1:9">
      <c r="A6" s="11" t="str">
        <f>_xlfn.DISPIMG("ID_F52D5B155D47487390208C58D6AB1128",1)</f>
        <v>=DISPIMG("ID_F52D5B155D47487390208C58D6AB1128",1)</v>
      </c>
      <c r="B6" s="12" t="s">
        <v>20</v>
      </c>
      <c r="C6" s="13"/>
      <c r="D6" s="42" t="s">
        <v>21</v>
      </c>
      <c r="E6" s="15" t="s">
        <v>22</v>
      </c>
      <c r="F6" s="16">
        <v>252</v>
      </c>
      <c r="G6" s="17">
        <v>428</v>
      </c>
      <c r="H6" s="17">
        <v>388</v>
      </c>
      <c r="I6" s="39">
        <v>210</v>
      </c>
    </row>
    <row r="7" ht="104.25" customHeight="1" spans="1:9">
      <c r="A7" s="18" t="str">
        <f>_xlfn.DISPIMG("ID_C31340D5B1B9410B8027E0732107A114",1)</f>
        <v>=DISPIMG("ID_C31340D5B1B9410B8027E0732107A114",1)</v>
      </c>
      <c r="B7" s="19" t="s">
        <v>23</v>
      </c>
      <c r="C7" s="13" t="s">
        <v>24</v>
      </c>
      <c r="D7" s="20">
        <v>6977896210070</v>
      </c>
      <c r="E7" s="19" t="s">
        <v>13</v>
      </c>
      <c r="F7" s="16">
        <v>60</v>
      </c>
      <c r="G7" s="17">
        <v>128</v>
      </c>
      <c r="H7" s="17">
        <v>99</v>
      </c>
      <c r="I7" s="40">
        <v>50</v>
      </c>
    </row>
    <row r="8" ht="104.25" customHeight="1" spans="1:9">
      <c r="A8" s="21" t="str">
        <f>_xlfn.DISPIMG("ID_8A825AA77E1A459C9CADFA05333DA7C8",1)</f>
        <v>=DISPIMG("ID_8A825AA77E1A459C9CADFA05333DA7C8",1)</v>
      </c>
      <c r="B8" s="19" t="s">
        <v>25</v>
      </c>
      <c r="C8" s="13" t="s">
        <v>26</v>
      </c>
      <c r="D8" s="20">
        <v>6977896210087</v>
      </c>
      <c r="E8" s="19" t="s">
        <v>13</v>
      </c>
      <c r="F8" s="16">
        <v>52</v>
      </c>
      <c r="G8" s="17">
        <v>118</v>
      </c>
      <c r="H8" s="17">
        <v>89</v>
      </c>
      <c r="I8" s="40">
        <v>43.33</v>
      </c>
    </row>
    <row r="9" ht="104.25" customHeight="1" spans="1:9">
      <c r="A9" s="21" t="str">
        <f>_xlfn.DISPIMG("ID_16C7F798DECF479180D07D94A7C9AAB8",1)</f>
        <v>=DISPIMG("ID_16C7F798DECF479180D07D94A7C9AAB8",1)</v>
      </c>
      <c r="B9" s="19" t="s">
        <v>27</v>
      </c>
      <c r="C9" s="13"/>
      <c r="D9" s="20">
        <v>6977896210100</v>
      </c>
      <c r="E9" s="19" t="s">
        <v>16</v>
      </c>
      <c r="F9" s="16">
        <v>205</v>
      </c>
      <c r="G9" s="17">
        <v>368</v>
      </c>
      <c r="H9" s="17">
        <v>308</v>
      </c>
      <c r="I9" s="40">
        <v>170.83</v>
      </c>
    </row>
    <row r="10" ht="104.25" customHeight="1" spans="1:9">
      <c r="A10" s="22" t="str">
        <f>_xlfn.DISPIMG("ID_000992B4115C47CEB16C8DB3AF7A4A5C",1)</f>
        <v>=DISPIMG("ID_000992B4115C47CEB16C8DB3AF7A4A5C",1)</v>
      </c>
      <c r="B10" s="23" t="s">
        <v>28</v>
      </c>
      <c r="C10" s="13" t="s">
        <v>29</v>
      </c>
      <c r="D10" s="20">
        <v>6977896210018</v>
      </c>
      <c r="E10" s="19" t="s">
        <v>30</v>
      </c>
      <c r="F10" s="16">
        <v>33</v>
      </c>
      <c r="G10" s="17">
        <v>56</v>
      </c>
      <c r="H10" s="17">
        <v>49</v>
      </c>
      <c r="I10" s="40">
        <v>27.5</v>
      </c>
    </row>
    <row r="11" ht="104.25" customHeight="1" spans="1:9">
      <c r="A11" s="24"/>
      <c r="B11" s="23" t="s">
        <v>31</v>
      </c>
      <c r="C11" s="13"/>
      <c r="D11" s="20">
        <v>6977896210032</v>
      </c>
      <c r="E11" s="19" t="s">
        <v>30</v>
      </c>
      <c r="F11" s="16">
        <v>33</v>
      </c>
      <c r="G11" s="17">
        <v>56</v>
      </c>
      <c r="H11" s="17">
        <v>49</v>
      </c>
      <c r="I11" s="40">
        <v>27.5</v>
      </c>
    </row>
    <row r="12" ht="76.5" customHeight="1" spans="1:9">
      <c r="A12" s="21" t="str">
        <f>_xlfn.DISPIMG("ID_D4C73F3BE59848609A42D1DEFA3A0925",1)</f>
        <v>=DISPIMG("ID_D4C73F3BE59848609A42D1DEFA3A0925",1)</v>
      </c>
      <c r="B12" s="25" t="s">
        <v>32</v>
      </c>
      <c r="C12" s="13" t="s">
        <v>33</v>
      </c>
      <c r="D12" s="26" t="s">
        <v>34</v>
      </c>
      <c r="E12" s="27" t="s">
        <v>35</v>
      </c>
      <c r="F12" s="16">
        <v>78</v>
      </c>
      <c r="G12" s="17">
        <v>144</v>
      </c>
      <c r="H12" s="17">
        <v>108</v>
      </c>
      <c r="I12" s="40">
        <v>65</v>
      </c>
    </row>
    <row r="13" ht="76.5" customHeight="1" spans="1:9">
      <c r="A13" s="21" t="str">
        <f>_xlfn.DISPIMG("ID_A04FF5BA113A43C9B56A78FDC0BBBA20",1)</f>
        <v>=DISPIMG("ID_A04FF5BA113A43C9B56A78FDC0BBBA20",1)</v>
      </c>
      <c r="B13" s="25" t="s">
        <v>36</v>
      </c>
      <c r="C13" s="13"/>
      <c r="D13" s="26" t="s">
        <v>37</v>
      </c>
      <c r="E13" s="27" t="s">
        <v>35</v>
      </c>
      <c r="F13" s="16">
        <v>78</v>
      </c>
      <c r="G13" s="17">
        <v>144</v>
      </c>
      <c r="H13" s="17">
        <v>108</v>
      </c>
      <c r="I13" s="40">
        <v>65</v>
      </c>
    </row>
    <row r="14" ht="73.5" customHeight="1" spans="1:9">
      <c r="A14" s="21" t="str">
        <f>_xlfn.DISPIMG("ID_0ADDD2D6CCD74A28898AB0F4CF3E4479",1)</f>
        <v>=DISPIMG("ID_0ADDD2D6CCD74A28898AB0F4CF3E4479",1)</v>
      </c>
      <c r="B14" s="25" t="s">
        <v>38</v>
      </c>
      <c r="C14" s="28" t="s">
        <v>39</v>
      </c>
      <c r="D14" s="26" t="s">
        <v>40</v>
      </c>
      <c r="E14" s="27" t="s">
        <v>35</v>
      </c>
      <c r="F14" s="16">
        <v>84</v>
      </c>
      <c r="G14" s="17">
        <v>156</v>
      </c>
      <c r="H14" s="17">
        <v>120</v>
      </c>
      <c r="I14" s="40">
        <v>70</v>
      </c>
    </row>
    <row r="15" ht="73.5" customHeight="1" spans="1:9">
      <c r="A15" s="21" t="str">
        <f>_xlfn.DISPIMG("ID_24688D24B262455799AE314985D7B474",1)</f>
        <v>=DISPIMG("ID_24688D24B262455799AE314985D7B474",1)</v>
      </c>
      <c r="B15" s="25" t="s">
        <v>41</v>
      </c>
      <c r="C15" s="29"/>
      <c r="D15" s="26" t="s">
        <v>42</v>
      </c>
      <c r="E15" s="27" t="s">
        <v>35</v>
      </c>
      <c r="F15" s="16">
        <v>78</v>
      </c>
      <c r="G15" s="17">
        <v>144</v>
      </c>
      <c r="H15" s="17">
        <v>108</v>
      </c>
      <c r="I15" s="40">
        <v>65</v>
      </c>
    </row>
    <row r="16" ht="73.5" customHeight="1" spans="1:9">
      <c r="A16" s="21" t="str">
        <f>_xlfn.DISPIMG("ID_14AE12757DA1480688EFC558F4D7AFC6",1)</f>
        <v>=DISPIMG("ID_14AE12757DA1480688EFC558F4D7AFC6",1)</v>
      </c>
      <c r="B16" s="25" t="s">
        <v>43</v>
      </c>
      <c r="C16" s="30"/>
      <c r="D16" s="26" t="s">
        <v>44</v>
      </c>
      <c r="E16" s="27" t="s">
        <v>35</v>
      </c>
      <c r="F16" s="16">
        <v>78</v>
      </c>
      <c r="G16" s="17">
        <v>144</v>
      </c>
      <c r="H16" s="17">
        <v>108</v>
      </c>
      <c r="I16" s="40">
        <v>65</v>
      </c>
    </row>
    <row r="17" ht="76.5" customHeight="1" spans="1:9">
      <c r="A17" s="21" t="str">
        <f>_xlfn.DISPIMG("ID_2F7C4435B260415DA39B7C38961730EE",1)</f>
        <v>=DISPIMG("ID_2F7C4435B260415DA39B7C38961730EE",1)</v>
      </c>
      <c r="B17" s="25" t="s">
        <v>45</v>
      </c>
      <c r="C17" s="31" t="s">
        <v>46</v>
      </c>
      <c r="D17" s="26" t="s">
        <v>47</v>
      </c>
      <c r="E17" s="27" t="s">
        <v>48</v>
      </c>
      <c r="F17" s="16">
        <v>10.8</v>
      </c>
      <c r="G17" s="17">
        <v>19</v>
      </c>
      <c r="H17" s="17">
        <v>15</v>
      </c>
      <c r="I17" s="40">
        <v>9</v>
      </c>
    </row>
    <row r="18" ht="76.5" customHeight="1" spans="1:9">
      <c r="A18" s="21" t="str">
        <f>_xlfn.DISPIMG("ID_AD1B137C82AA4B83BC78D4C696060D11",1)</f>
        <v>=DISPIMG("ID_AD1B137C82AA4B83BC78D4C696060D11",1)</v>
      </c>
      <c r="B18" s="25" t="s">
        <v>49</v>
      </c>
      <c r="C18" s="32"/>
      <c r="D18" s="26" t="s">
        <v>50</v>
      </c>
      <c r="E18" s="27" t="s">
        <v>48</v>
      </c>
      <c r="F18" s="16">
        <v>10.5</v>
      </c>
      <c r="G18" s="17">
        <v>18</v>
      </c>
      <c r="H18" s="17">
        <v>15</v>
      </c>
      <c r="I18" s="40">
        <v>8.75</v>
      </c>
    </row>
    <row r="19" ht="75" customHeight="1" spans="1:9">
      <c r="A19" s="21" t="str">
        <f>_xlfn.DISPIMG("ID_B8CA841BF26047B29EEE8D64C9A45B77",1)</f>
        <v>=DISPIMG("ID_B8CA841BF26047B29EEE8D64C9A45B77",1)</v>
      </c>
      <c r="B19" s="25" t="s">
        <v>51</v>
      </c>
      <c r="C19" s="13" t="s">
        <v>52</v>
      </c>
      <c r="D19" s="26" t="s">
        <v>53</v>
      </c>
      <c r="E19" s="27" t="s">
        <v>48</v>
      </c>
      <c r="F19" s="16">
        <v>10.8</v>
      </c>
      <c r="G19" s="17">
        <v>19</v>
      </c>
      <c r="H19" s="17">
        <v>15</v>
      </c>
      <c r="I19" s="40">
        <v>9</v>
      </c>
    </row>
    <row r="20" ht="75" customHeight="1" spans="1:9">
      <c r="A20" s="21" t="str">
        <f>_xlfn.DISPIMG("ID_5BF91753F73C4D8C94C252BC9CFADD7D",1)</f>
        <v>=DISPIMG("ID_5BF91753F73C4D8C94C252BC9CFADD7D",1)</v>
      </c>
      <c r="B20" s="25" t="s">
        <v>54</v>
      </c>
      <c r="C20" s="13"/>
      <c r="D20" s="26" t="s">
        <v>55</v>
      </c>
      <c r="E20" s="27" t="s">
        <v>48</v>
      </c>
      <c r="F20" s="16">
        <v>10.5</v>
      </c>
      <c r="G20" s="17">
        <v>18</v>
      </c>
      <c r="H20" s="17">
        <v>15</v>
      </c>
      <c r="I20" s="40">
        <v>8.75</v>
      </c>
    </row>
    <row r="21" ht="75" customHeight="1" spans="1:9">
      <c r="A21" s="21" t="str">
        <f>_xlfn.DISPIMG("ID_559DC34B570A44A380562EE00E90333C",1)</f>
        <v>=DISPIMG("ID_559DC34B570A44A380562EE00E90333C",1)</v>
      </c>
      <c r="B21" s="25" t="s">
        <v>56</v>
      </c>
      <c r="C21" s="13"/>
      <c r="D21" s="26" t="s">
        <v>57</v>
      </c>
      <c r="E21" s="27" t="s">
        <v>48</v>
      </c>
      <c r="F21" s="16">
        <v>10.8</v>
      </c>
      <c r="G21" s="17">
        <v>19</v>
      </c>
      <c r="H21" s="17">
        <v>15</v>
      </c>
      <c r="I21" s="40">
        <v>9</v>
      </c>
    </row>
    <row r="22" ht="96" customHeight="1" spans="1:9">
      <c r="A22" s="21" t="str">
        <f>_xlfn.DISPIMG("ID_F0C5D03C76854898B2B8FD709F98FF33",1)</f>
        <v>=DISPIMG("ID_F0C5D03C76854898B2B8FD709F98FF33",1)</v>
      </c>
      <c r="B22" s="25" t="s">
        <v>58</v>
      </c>
      <c r="C22" s="13" t="s">
        <v>59</v>
      </c>
      <c r="D22" s="26" t="s">
        <v>60</v>
      </c>
      <c r="E22" s="15" t="s">
        <v>61</v>
      </c>
      <c r="F22" s="16">
        <v>38</v>
      </c>
      <c r="G22" s="17" t="s">
        <v>62</v>
      </c>
      <c r="H22" s="17" t="s">
        <v>63</v>
      </c>
      <c r="I22" s="40">
        <v>31.67</v>
      </c>
    </row>
    <row r="23" ht="96" customHeight="1" spans="1:9">
      <c r="A23" s="21" t="str">
        <f>_xlfn.DISPIMG("ID_AAC9CA3951144BC98876ADC6337C130F",1)</f>
        <v>=DISPIMG("ID_AAC9CA3951144BC98876ADC6337C130F",1)</v>
      </c>
      <c r="B23" s="25" t="s">
        <v>64</v>
      </c>
      <c r="C23" s="13"/>
      <c r="D23" s="26" t="s">
        <v>65</v>
      </c>
      <c r="E23" s="15" t="s">
        <v>61</v>
      </c>
      <c r="F23" s="16">
        <v>38</v>
      </c>
      <c r="G23" s="17" t="s">
        <v>62</v>
      </c>
      <c r="H23" s="17" t="s">
        <v>63</v>
      </c>
      <c r="I23" s="40">
        <v>31.67</v>
      </c>
    </row>
    <row r="24" ht="77.25" customHeight="1" spans="1:9">
      <c r="A24" s="21" t="str">
        <f>_xlfn.DISPIMG("ID_37B4579823A1492EBE88F9597E8A7E2D",1)</f>
        <v>=DISPIMG("ID_37B4579823A1492EBE88F9597E8A7E2D",1)</v>
      </c>
      <c r="B24" s="23" t="s">
        <v>66</v>
      </c>
      <c r="C24" s="13"/>
      <c r="D24" s="20">
        <v>6977896210049</v>
      </c>
      <c r="E24" s="19" t="s">
        <v>67</v>
      </c>
      <c r="F24" s="16">
        <v>18</v>
      </c>
      <c r="G24" s="17">
        <v>33</v>
      </c>
      <c r="H24" s="17">
        <v>25</v>
      </c>
      <c r="I24" s="40">
        <v>15</v>
      </c>
    </row>
    <row r="25" ht="77.25" customHeight="1" spans="1:9">
      <c r="A25" s="33" t="str">
        <f>_xlfn.DISPIMG("ID_B7EB9D5227F24117B85D825BE1E251C8",1)</f>
        <v>=DISPIMG("ID_B7EB9D5227F24117B85D825BE1E251C8",1)</v>
      </c>
      <c r="B25" s="34" t="s">
        <v>68</v>
      </c>
      <c r="C25" s="13"/>
      <c r="D25" s="35">
        <v>6977896210056</v>
      </c>
      <c r="E25" s="36" t="s">
        <v>67</v>
      </c>
      <c r="F25" s="37">
        <v>18</v>
      </c>
      <c r="G25" s="38">
        <v>33</v>
      </c>
      <c r="H25" s="38">
        <v>25</v>
      </c>
      <c r="I25" s="41">
        <v>15</v>
      </c>
    </row>
  </sheetData>
  <sheetProtection formatCells="0" formatColumns="0" formatRows="0" insertRows="0" insertColumns="0" insertHyperlinks="0" deleteColumns="0" deleteRows="0" sort="0" autoFilter="0" pivotTables="0"/>
  <mergeCells count="11">
    <mergeCell ref="A1:I1"/>
    <mergeCell ref="A10:A11"/>
    <mergeCell ref="C3:C4"/>
    <mergeCell ref="C5:C6"/>
    <mergeCell ref="C8:C9"/>
    <mergeCell ref="C10:C11"/>
    <mergeCell ref="C12:C13"/>
    <mergeCell ref="C14:C16"/>
    <mergeCell ref="C17:C18"/>
    <mergeCell ref="C19:C21"/>
    <mergeCell ref="C22:C2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银趣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2025-06-06T15:30:17Z</dcterms:created>
  <dcterms:modified xsi:type="dcterms:W3CDTF">2025-06-06T15:30:50Z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D3AAC25226294DAEB3D8D3474A60DF7E_11</vt:lpwstr>
  </property>
  <property fmtid="{D5CDD505-2E9C-101B-9397-08002B2CF9AE}" pid="3" name="KSOProductBuildVer">
    <vt:lpwstr>2052-12.1.0.21171</vt:lpwstr>
  </property>
</Properties>
</file>