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520" windowHeight="9060"/>
  </bookViews>
  <sheets>
    <sheet name="蔚乐塔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40" name="ID_617890561E124989B697030129343D6A" descr="core_image_url__exec_download_1561628092"/>
        <xdr:cNvPicPr/>
      </xdr:nvPicPr>
      <xdr:blipFill>
        <a:blip r:embed="rId1"/>
        <a:stretch>
          <a:fillRect/>
        </a:stretch>
      </xdr:blipFill>
      <xdr:spPr>
        <a:xfrm>
          <a:off x="0" y="0"/>
          <a:ext cx="9387840" cy="10058400"/>
        </a:xfrm>
        <a:prstGeom prst="rect">
          <a:avLst/>
        </a:prstGeom>
      </xdr:spPr>
    </xdr:pic>
  </etc:cellImage>
  <etc:cellImage>
    <xdr:pic>
      <xdr:nvPicPr>
        <xdr:cNvPr id="538" name="ID_309CCBC7594F426C8EC12F8225BF00E4" descr="core_image_url__exec_download_1932418301"/>
        <xdr:cNvPicPr/>
      </xdr:nvPicPr>
      <xdr:blipFill>
        <a:blip r:embed="rId2"/>
        <a:stretch>
          <a:fillRect/>
        </a:stretch>
      </xdr:blipFill>
      <xdr:spPr>
        <a:xfrm>
          <a:off x="0" y="0"/>
          <a:ext cx="9387840" cy="10058400"/>
        </a:xfrm>
        <a:prstGeom prst="rect">
          <a:avLst/>
        </a:prstGeom>
      </xdr:spPr>
    </xdr:pic>
  </etc:cellImage>
  <etc:cellImage>
    <xdr:pic>
      <xdr:nvPicPr>
        <xdr:cNvPr id="601" name="ID_CFDCA824C2B041B4AB627BEB562FF495" descr="core_image_url__exec_download_2172563598"/>
        <xdr:cNvPicPr/>
      </xdr:nvPicPr>
      <xdr:blipFill>
        <a:blip r:embed="rId3"/>
        <a:stretch>
          <a:fillRect/>
        </a:stretch>
      </xdr:blipFill>
      <xdr:spPr>
        <a:xfrm>
          <a:off x="0" y="0"/>
          <a:ext cx="9387840" cy="10058400"/>
        </a:xfrm>
        <a:prstGeom prst="rect">
          <a:avLst/>
        </a:prstGeom>
      </xdr:spPr>
    </xdr:pic>
  </etc:cellImage>
  <etc:cellImage>
    <xdr:pic>
      <xdr:nvPicPr>
        <xdr:cNvPr id="562" name="ID_894D12F3560943738C3892BB730D5841" descr="core_image_url__exec_download_1700050796"/>
        <xdr:cNvPicPr/>
      </xdr:nvPicPr>
      <xdr:blipFill>
        <a:blip r:embed="rId4"/>
        <a:stretch>
          <a:fillRect/>
        </a:stretch>
      </xdr:blipFill>
      <xdr:spPr>
        <a:xfrm>
          <a:off x="0" y="0"/>
          <a:ext cx="9387840" cy="10058400"/>
        </a:xfrm>
        <a:prstGeom prst="rect">
          <a:avLst/>
        </a:prstGeom>
      </xdr:spPr>
    </xdr:pic>
  </etc:cellImage>
  <etc:cellImage>
    <xdr:pic>
      <xdr:nvPicPr>
        <xdr:cNvPr id="547" name="ID_BF59BAF86E26489AA74FF83902286A74" descr="core_image_url__exec_download_4263024555"/>
        <xdr:cNvPicPr/>
      </xdr:nvPicPr>
      <xdr:blipFill>
        <a:blip r:embed="rId5"/>
        <a:stretch>
          <a:fillRect/>
        </a:stretch>
      </xdr:blipFill>
      <xdr:spPr>
        <a:xfrm>
          <a:off x="0" y="0"/>
          <a:ext cx="9387840" cy="10058400"/>
        </a:xfrm>
        <a:prstGeom prst="rect">
          <a:avLst/>
        </a:prstGeom>
      </xdr:spPr>
    </xdr:pic>
  </etc:cellImage>
  <etc:cellImage>
    <xdr:pic>
      <xdr:nvPicPr>
        <xdr:cNvPr id="663" name="ID_DAFD268CFEB64B9FB1761389C9E345C2" descr="core_image_url__exec_download_903175519"/>
        <xdr:cNvPicPr/>
      </xdr:nvPicPr>
      <xdr:blipFill>
        <a:blip r:embed="rId6"/>
        <a:stretch>
          <a:fillRect/>
        </a:stretch>
      </xdr:blipFill>
      <xdr:spPr>
        <a:xfrm>
          <a:off x="0" y="0"/>
          <a:ext cx="9387840" cy="10058400"/>
        </a:xfrm>
        <a:prstGeom prst="rect">
          <a:avLst/>
        </a:prstGeom>
      </xdr:spPr>
    </xdr:pic>
  </etc:cellImage>
  <etc:cellImage>
    <xdr:pic>
      <xdr:nvPicPr>
        <xdr:cNvPr id="662" name="ID_1219E3EDEC2A4F99ABDA765864A246DE" descr="core_image_url__exec_download_2013443372"/>
        <xdr:cNvPicPr/>
      </xdr:nvPicPr>
      <xdr:blipFill>
        <a:blip r:embed="rId7"/>
        <a:stretch>
          <a:fillRect/>
        </a:stretch>
      </xdr:blipFill>
      <xdr:spPr>
        <a:xfrm>
          <a:off x="0" y="0"/>
          <a:ext cx="9387840" cy="10058400"/>
        </a:xfrm>
        <a:prstGeom prst="rect">
          <a:avLst/>
        </a:prstGeom>
      </xdr:spPr>
    </xdr:pic>
  </etc:cellImage>
  <etc:cellImage>
    <xdr:pic>
      <xdr:nvPicPr>
        <xdr:cNvPr id="661" name="ID_11995DF354354394A5E88DA6F9EE7896" descr="core_image_url__exec_download_1032752313"/>
        <xdr:cNvPicPr/>
      </xdr:nvPicPr>
      <xdr:blipFill>
        <a:blip r:embed="rId8"/>
        <a:stretch>
          <a:fillRect/>
        </a:stretch>
      </xdr:blipFill>
      <xdr:spPr>
        <a:xfrm>
          <a:off x="0" y="0"/>
          <a:ext cx="9387840" cy="10058400"/>
        </a:xfrm>
        <a:prstGeom prst="rect">
          <a:avLst/>
        </a:prstGeom>
      </xdr:spPr>
    </xdr:pic>
  </etc:cellImage>
  <etc:cellImage>
    <xdr:pic>
      <xdr:nvPicPr>
        <xdr:cNvPr id="664" name="ID_7FE45733B87E4F81AC918195FA9A8DB1" descr="core_image_url__exec_download_1780333167"/>
        <xdr:cNvPicPr/>
      </xdr:nvPicPr>
      <xdr:blipFill>
        <a:blip r:embed="rId9"/>
        <a:stretch>
          <a:fillRect/>
        </a:stretch>
      </xdr:blipFill>
      <xdr:spPr>
        <a:xfrm>
          <a:off x="0" y="0"/>
          <a:ext cx="9387840" cy="10058400"/>
        </a:xfrm>
        <a:prstGeom prst="rect">
          <a:avLst/>
        </a:prstGeom>
      </xdr:spPr>
    </xdr:pic>
  </etc:cellImage>
  <etc:cellImage>
    <xdr:pic>
      <xdr:nvPicPr>
        <xdr:cNvPr id="665" name="ID_6621FB2E65104464A00D40988B0E4A43" descr="core_image_url__exec_download_904546970"/>
        <xdr:cNvPicPr/>
      </xdr:nvPicPr>
      <xdr:blipFill>
        <a:blip r:embed="rId10"/>
        <a:stretch>
          <a:fillRect/>
        </a:stretch>
      </xdr:blipFill>
      <xdr:spPr>
        <a:xfrm>
          <a:off x="0" y="0"/>
          <a:ext cx="9387840" cy="10058400"/>
        </a:xfrm>
        <a:prstGeom prst="rect">
          <a:avLst/>
        </a:prstGeom>
      </xdr:spPr>
    </xdr:pic>
  </etc:cellImage>
  <etc:cellImage>
    <xdr:pic>
      <xdr:nvPicPr>
        <xdr:cNvPr id="666" name="ID_2A3796BD354E4CB2989E04ECB603E72C" descr="core_image_url__exec_download_3703890295"/>
        <xdr:cNvPicPr/>
      </xdr:nvPicPr>
      <xdr:blipFill>
        <a:blip r:embed="rId11"/>
        <a:stretch>
          <a:fillRect/>
        </a:stretch>
      </xdr:blipFill>
      <xdr:spPr>
        <a:xfrm>
          <a:off x="0" y="0"/>
          <a:ext cx="938784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<sst xmlns="http://schemas.openxmlformats.org/spreadsheetml/2006/main" count="29" uniqueCount="20">
  <si>
    <t>蔚乐塔产品报价单</t>
  </si>
  <si>
    <t>产品图片</t>
  </si>
  <si>
    <t>产品名称</t>
  </si>
  <si>
    <t>产品规格</t>
  </si>
  <si>
    <t>批发价</t>
  </si>
  <si>
    <t>零售价</t>
  </si>
  <si>
    <t>10送5折后价</t>
  </si>
  <si>
    <t>固常散</t>
  </si>
  <si>
    <t>3.5g*10*48盒/箱</t>
  </si>
  <si>
    <t>复合维生素B混悬乳</t>
  </si>
  <si>
    <t>100ml*24盒/箱</t>
  </si>
  <si>
    <t>多维多矿混悬乳</t>
  </si>
  <si>
    <t>胃肠调理混悬乳</t>
  </si>
  <si>
    <t>化毛混悬乳</t>
  </si>
  <si>
    <t>液体卵磷脂</t>
  </si>
  <si>
    <t>补血肝精混悬乳</t>
  </si>
  <si>
    <t>猫氨混悬乳</t>
  </si>
  <si>
    <t>泌尿道养护混悬乳</t>
  </si>
  <si>
    <t>液体钙</t>
  </si>
  <si>
    <t>关节养护混悬乳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</si>
</sst>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color rgb="FF000000"/>
      <name val="微软雅黑"/>
      <charset val="134"/>
    </font>
    <font>
      <b/>
      <sz val="12"/>
      <color rgb="FF000000"/>
      <name val="微软雅黑"/>
      <charset val="134"/>
    </font>
    <font>
      <sz val="10"/>
      <color rgb="FF000000"/>
      <name val="微软雅黑"/>
      <charset val="134"/>
    </font>
    <font>
      <b/>
      <sz val="14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R8" sqref="R8"/>
    </sheetView>
  </sheetViews>
  <sheetFormatPr defaultColWidth="9" defaultRowHeight="14.4" outlineLevelCol="5"/>
  <cols>
    <col min="1" max="1" width="11.6666666666667"/>
    <col min="2" max="2" width="21.75" customWidth="1"/>
    <col min="3" max="3" width="17.8796296296296" customWidth="1"/>
    <col min="6" max="6" width="14.8796296296296" customWidth="1"/>
  </cols>
  <sheetData>
    <row r="1" ht="63" customHeight="1" spans="1:6">
      <c r="A1" s="1" t="s">
        <v>0</v>
      </c>
      <c r="B1" s="1"/>
      <c r="C1" s="1"/>
      <c r="D1" s="1"/>
      <c r="E1" s="1"/>
      <c r="F1" s="1"/>
    </row>
    <row r="2" ht="21.75" customHeight="1" spans="1:6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</row>
    <row r="3" ht="67.35" spans="1:6">
      <c r="A3" s="6" t="str">
        <f>_xlfn.DISPIMG("ID_309CCBC7594F426C8EC12F8225BF00E4",1)</f>
        <v>=DISPIMG("ID_309CCBC7594F426C8EC12F8225BF00E4",1)</v>
      </c>
      <c r="B3" s="7" t="s">
        <v>7</v>
      </c>
      <c r="C3" s="8" t="s">
        <v>8</v>
      </c>
      <c r="D3" s="9">
        <v>42</v>
      </c>
      <c r="E3" s="10">
        <v>69</v>
      </c>
      <c r="F3" s="11">
        <v>28</v>
      </c>
    </row>
    <row r="4" ht="67.35" spans="1:6">
      <c r="A4" s="6" t="str">
        <f>_xlfn.DISPIMG("ID_617890561E124989B697030129343D6A",1)</f>
        <v>=DISPIMG("ID_617890561E124989B697030129343D6A",1)</v>
      </c>
      <c r="B4" s="7" t="s">
        <v>9</v>
      </c>
      <c r="C4" s="8" t="s">
        <v>10</v>
      </c>
      <c r="D4" s="9">
        <v>58</v>
      </c>
      <c r="E4" s="10">
        <v>98</v>
      </c>
      <c r="F4" s="11">
        <v>38.67</v>
      </c>
    </row>
    <row r="5" ht="67.35" spans="1:6">
      <c r="A5" s="6" t="str">
        <f>_xlfn.DISPIMG("ID_BF59BAF86E26489AA74FF83902286A74",1)</f>
        <v>=DISPIMG("ID_BF59BAF86E26489AA74FF83902286A74",1)</v>
      </c>
      <c r="B5" s="7" t="s">
        <v>11</v>
      </c>
      <c r="C5" s="8" t="s">
        <v>10</v>
      </c>
      <c r="D5" s="9">
        <v>58</v>
      </c>
      <c r="E5" s="10">
        <v>98</v>
      </c>
      <c r="F5" s="11">
        <v>38.67</v>
      </c>
    </row>
    <row r="6" ht="67.35" spans="1:6">
      <c r="A6" s="6" t="str">
        <f>_xlfn.DISPIMG("ID_894D12F3560943738C3892BB730D5841",1)</f>
        <v>=DISPIMG("ID_894D12F3560943738C3892BB730D5841",1)</v>
      </c>
      <c r="B6" s="12" t="s">
        <v>12</v>
      </c>
      <c r="C6" s="8" t="s">
        <v>10</v>
      </c>
      <c r="D6" s="9">
        <v>58</v>
      </c>
      <c r="E6" s="10">
        <v>98</v>
      </c>
      <c r="F6" s="11">
        <v>38.67</v>
      </c>
    </row>
    <row r="7" ht="67.35" spans="1:6">
      <c r="A7" s="6" t="str">
        <f>_xlfn.DISPIMG("ID_CFDCA824C2B041B4AB627BEB562FF495",1)</f>
        <v>=DISPIMG("ID_CFDCA824C2B041B4AB627BEB562FF495",1)</v>
      </c>
      <c r="B7" s="7" t="s">
        <v>13</v>
      </c>
      <c r="C7" s="8" t="s">
        <v>10</v>
      </c>
      <c r="D7" s="9">
        <v>58</v>
      </c>
      <c r="E7" s="10">
        <v>98</v>
      </c>
      <c r="F7" s="11">
        <v>38.67</v>
      </c>
    </row>
    <row r="8" ht="67.35" spans="1:6">
      <c r="A8" s="6" t="str">
        <f>_xlfn.DISPIMG("ID_11995DF354354394A5E88DA6F9EE7896",1)</f>
        <v>=DISPIMG("ID_11995DF354354394A5E88DA6F9EE7896",1)</v>
      </c>
      <c r="B8" s="7" t="s">
        <v>14</v>
      </c>
      <c r="C8" s="8" t="s">
        <v>10</v>
      </c>
      <c r="D8" s="9">
        <v>58</v>
      </c>
      <c r="E8" s="10">
        <v>98</v>
      </c>
      <c r="F8" s="11">
        <v>38.67</v>
      </c>
    </row>
    <row r="9" ht="67.35" spans="1:6">
      <c r="A9" s="6" t="str">
        <f>_xlfn.DISPIMG("ID_1219E3EDEC2A4F99ABDA765864A246DE",1)</f>
        <v>=DISPIMG("ID_1219E3EDEC2A4F99ABDA765864A246DE",1)</v>
      </c>
      <c r="B9" s="7" t="s">
        <v>15</v>
      </c>
      <c r="C9" s="8" t="s">
        <v>10</v>
      </c>
      <c r="D9" s="9">
        <v>58</v>
      </c>
      <c r="E9" s="10">
        <v>98</v>
      </c>
      <c r="F9" s="11">
        <v>38.67</v>
      </c>
    </row>
    <row r="10" ht="67.35" spans="1:6">
      <c r="A10" s="6" t="str">
        <f>_xlfn.DISPIMG("ID_DAFD268CFEB64B9FB1761389C9E345C2",1)</f>
        <v>=DISPIMG("ID_DAFD268CFEB64B9FB1761389C9E345C2",1)</v>
      </c>
      <c r="B10" s="7" t="s">
        <v>16</v>
      </c>
      <c r="C10" s="8" t="s">
        <v>10</v>
      </c>
      <c r="D10" s="9">
        <v>58</v>
      </c>
      <c r="E10" s="10">
        <v>98</v>
      </c>
      <c r="F10" s="11">
        <v>38.67</v>
      </c>
    </row>
    <row r="11" ht="67.35" spans="1:6">
      <c r="A11" s="6" t="str">
        <f>_xlfn.DISPIMG("ID_7FE45733B87E4F81AC918195FA9A8DB1",1)</f>
        <v>=DISPIMG("ID_7FE45733B87E4F81AC918195FA9A8DB1",1)</v>
      </c>
      <c r="B11" s="7" t="s">
        <v>17</v>
      </c>
      <c r="C11" s="8" t="s">
        <v>10</v>
      </c>
      <c r="D11" s="9">
        <v>58</v>
      </c>
      <c r="E11" s="10">
        <v>98</v>
      </c>
      <c r="F11" s="11">
        <v>38.67</v>
      </c>
    </row>
    <row r="12" ht="67.35" spans="1:6">
      <c r="A12" s="6" t="str">
        <f>_xlfn.DISPIMG("ID_6621FB2E65104464A00D40988B0E4A43",1)</f>
        <v>=DISPIMG("ID_6621FB2E65104464A00D40988B0E4A43",1)</v>
      </c>
      <c r="B12" s="7" t="s">
        <v>18</v>
      </c>
      <c r="C12" s="8" t="s">
        <v>10</v>
      </c>
      <c r="D12" s="9">
        <v>58</v>
      </c>
      <c r="E12" s="10">
        <v>98</v>
      </c>
      <c r="F12" s="11">
        <v>38.67</v>
      </c>
    </row>
    <row r="13" ht="67.35" spans="1:6">
      <c r="A13" s="6" t="str">
        <f>_xlfn.DISPIMG("ID_2A3796BD354E4CB2989E04ECB603E72C",1)</f>
        <v>=DISPIMG("ID_2A3796BD354E4CB2989E04ECB603E72C",1)</v>
      </c>
      <c r="B13" s="7" t="s">
        <v>19</v>
      </c>
      <c r="C13" s="8" t="s">
        <v>10</v>
      </c>
      <c r="D13" s="9">
        <v>58</v>
      </c>
      <c r="E13" s="10">
        <v>98</v>
      </c>
      <c r="F13" s="11">
        <v>38.67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蔚乐塔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2025-06-06T15:57:24Z</dcterms:created>
  <dcterms:modified xsi:type="dcterms:W3CDTF">2025-06-06T15:58:05Z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65174C023FAD48059ADAE2A3EE5B7E95_11</vt:lpwstr>
  </property>
  <property fmtid="{D5CDD505-2E9C-101B-9397-08002B2CF9AE}" pid="3" name="KSOProductBuildVer">
    <vt:lpwstr>2052-12.1.0.21171</vt:lpwstr>
  </property>
</Properties>
</file>