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1520" windowHeight="9060"/>
  </bookViews>
  <sheets>
    <sheet name="煮煮殿下关东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19" name="ID_41F7BDC7D5424B3AAAA1E3BBCE6709F8" descr="core_image_url__exec_download_2275127710"/>
        <xdr:cNvPicPr/>
      </xdr:nvPicPr>
      <xdr:blipFill>
        <a:blip r:embed="rId1"/>
        <a:stretch>
          <a:fillRect/>
        </a:stretch>
      </xdr:blipFill>
      <xdr:spPr>
        <a:xfrm>
          <a:off x="0" y="0"/>
          <a:ext cx="8439150" cy="5067300"/>
        </a:xfrm>
        <a:prstGeom prst="rect">
          <a:avLst/>
        </a:prstGeom>
      </xdr:spPr>
    </xdr:pic>
  </etc:cellImage>
  <etc:cellImage>
    <xdr:pic>
      <xdr:nvPicPr>
        <xdr:cNvPr id="241" name="ID_9B1D7C24774B4641AE63340B311CB00B" descr="core_image_url__exec_download_2115049658"/>
        <xdr:cNvPicPr/>
      </xdr:nvPicPr>
      <xdr:blipFill>
        <a:blip r:embed="rId2"/>
        <a:stretch>
          <a:fillRect/>
        </a:stretch>
      </xdr:blipFill>
      <xdr:spPr>
        <a:xfrm>
          <a:off x="0" y="0"/>
          <a:ext cx="8439150" cy="5067300"/>
        </a:xfrm>
        <a:prstGeom prst="rect">
          <a:avLst/>
        </a:prstGeom>
      </xdr:spPr>
    </xdr:pic>
  </etc:cellImage>
  <etc:cellImage>
    <xdr:pic>
      <xdr:nvPicPr>
        <xdr:cNvPr id="218" name="ID_9C1D39199F314242A8465A97026603CB" descr="core_image_url__exec_download_493284856"/>
        <xdr:cNvPicPr/>
      </xdr:nvPicPr>
      <xdr:blipFill>
        <a:blip r:embed="rId3"/>
        <a:stretch>
          <a:fillRect/>
        </a:stretch>
      </xdr:blipFill>
      <xdr:spPr>
        <a:xfrm>
          <a:off x="0" y="0"/>
          <a:ext cx="8439150" cy="5067300"/>
        </a:xfrm>
        <a:prstGeom prst="rect">
          <a:avLst/>
        </a:prstGeom>
      </xdr:spPr>
    </xdr:pic>
  </etc:cellImage>
  <etc:cellImage>
    <xdr:pic>
      <xdr:nvPicPr>
        <xdr:cNvPr id="245" name="ID_F640FCF19878423EA044B3CEAB319CA4" descr="core_image_url__exec_download_567077577"/>
        <xdr:cNvPicPr/>
      </xdr:nvPicPr>
      <xdr:blipFill>
        <a:blip r:embed="rId4"/>
        <a:stretch>
          <a:fillRect/>
        </a:stretch>
      </xdr:blipFill>
      <xdr:spPr>
        <a:xfrm>
          <a:off x="0" y="0"/>
          <a:ext cx="8448675" cy="5067300"/>
        </a:xfrm>
        <a:prstGeom prst="rect">
          <a:avLst/>
        </a:prstGeom>
      </xdr:spPr>
    </xdr:pic>
  </etc:cellImage>
  <etc:cellImage>
    <xdr:pic>
      <xdr:nvPicPr>
        <xdr:cNvPr id="222" name="ID_780A044A81E84368B3E279AA24CAD712" descr="core_image_url__exec_download_2610175233"/>
        <xdr:cNvPicPr/>
      </xdr:nvPicPr>
      <xdr:blipFill>
        <a:blip r:embed="rId5"/>
        <a:stretch>
          <a:fillRect/>
        </a:stretch>
      </xdr:blipFill>
      <xdr:spPr>
        <a:xfrm>
          <a:off x="0" y="0"/>
          <a:ext cx="8448675" cy="5067300"/>
        </a:xfrm>
        <a:prstGeom prst="rect">
          <a:avLst/>
        </a:prstGeom>
      </xdr:spPr>
    </xdr:pic>
  </etc:cellImage>
  <etc:cellImage>
    <xdr:pic>
      <xdr:nvPicPr>
        <xdr:cNvPr id="246" name="ID_16382F7D773F422D9EA641F3EE644A1D" descr="core_image_url__exec_download_889362572"/>
        <xdr:cNvPicPr/>
      </xdr:nvPicPr>
      <xdr:blipFill>
        <a:blip r:embed="rId6"/>
        <a:stretch>
          <a:fillRect/>
        </a:stretch>
      </xdr:blipFill>
      <xdr:spPr>
        <a:xfrm>
          <a:off x="0" y="0"/>
          <a:ext cx="8448675" cy="5067300"/>
        </a:xfrm>
        <a:prstGeom prst="rect">
          <a:avLst/>
        </a:prstGeom>
      </xdr:spPr>
    </xdr:pic>
  </etc:cellImage>
  <etc:cellImage>
    <xdr:pic>
      <xdr:nvPicPr>
        <xdr:cNvPr id="221" name="ID_6154DC16559B4FF8A2976DB478F0DD23" descr="core_image_url__exec_download_1882532230"/>
        <xdr:cNvPicPr/>
      </xdr:nvPicPr>
      <xdr:blipFill>
        <a:blip r:embed="rId7"/>
        <a:stretch>
          <a:fillRect/>
        </a:stretch>
      </xdr:blipFill>
      <xdr:spPr>
        <a:xfrm>
          <a:off x="0" y="0"/>
          <a:ext cx="8448675" cy="5067300"/>
        </a:xfrm>
        <a:prstGeom prst="rect">
          <a:avLst/>
        </a:prstGeom>
      </xdr:spPr>
    </xdr:pic>
  </etc:cellImage>
  <etc:cellImage>
    <xdr:pic>
      <xdr:nvPicPr>
        <xdr:cNvPr id="247" name="ID_A3C0299AEFE244469AFEA0C192790094" descr="core_image_url__exec_download_2200319561"/>
        <xdr:cNvPicPr/>
      </xdr:nvPicPr>
      <xdr:blipFill>
        <a:blip r:embed="rId8"/>
        <a:stretch>
          <a:fillRect/>
        </a:stretch>
      </xdr:blipFill>
      <xdr:spPr>
        <a:xfrm>
          <a:off x="0" y="0"/>
          <a:ext cx="8448675" cy="5067300"/>
        </a:xfrm>
        <a:prstGeom prst="rect">
          <a:avLst/>
        </a:prstGeom>
      </xdr:spPr>
    </xdr:pic>
  </etc:cellImage>
  <etc:cellImage>
    <xdr:pic>
      <xdr:nvPicPr>
        <xdr:cNvPr id="220" name="ID_5DC292534B5941A696C7BAE30B9AA56B" descr="core_image_url__exec_download_3446459774"/>
        <xdr:cNvPicPr/>
      </xdr:nvPicPr>
      <xdr:blipFill>
        <a:blip r:embed="rId9"/>
        <a:stretch>
          <a:fillRect/>
        </a:stretch>
      </xdr:blipFill>
      <xdr:spPr>
        <a:xfrm>
          <a:off x="0" y="0"/>
          <a:ext cx="8448675" cy="5067300"/>
        </a:xfrm>
        <a:prstGeom prst="rect">
          <a:avLst/>
        </a:prstGeom>
      </xdr:spPr>
    </xdr:pic>
  </etc:cellImage>
  <etc:cellImage>
    <xdr:pic>
      <xdr:nvPicPr>
        <xdr:cNvPr id="225" name="ID_7527C2BEC3BE4263B9FD77FFB1764FA6" descr="core_image_url__exec_download_2479517947"/>
        <xdr:cNvPicPr/>
      </xdr:nvPicPr>
      <xdr:blipFill>
        <a:blip r:embed="rId10"/>
        <a:stretch>
          <a:fillRect/>
        </a:stretch>
      </xdr:blipFill>
      <xdr:spPr>
        <a:xfrm>
          <a:off x="0" y="0"/>
          <a:ext cx="8439150" cy="5067300"/>
        </a:xfrm>
        <a:prstGeom prst="rect">
          <a:avLst/>
        </a:prstGeom>
      </xdr:spPr>
    </xdr:pic>
  </etc:cellImage>
  <etc:cellImage>
    <xdr:pic>
      <xdr:nvPicPr>
        <xdr:cNvPr id="224" name="ID_FC4862DF5AB3470883EC608A511E4F09" descr="core_image_url__exec_download_2243540129"/>
        <xdr:cNvPicPr/>
      </xdr:nvPicPr>
      <xdr:blipFill>
        <a:blip r:embed="rId11"/>
        <a:stretch>
          <a:fillRect/>
        </a:stretch>
      </xdr:blipFill>
      <xdr:spPr>
        <a:xfrm>
          <a:off x="0" y="0"/>
          <a:ext cx="8448675" cy="5067300"/>
        </a:xfrm>
        <a:prstGeom prst="rect">
          <a:avLst/>
        </a:prstGeom>
      </xdr:spPr>
    </xdr:pic>
  </etc:cellImage>
  <etc:cellImage>
    <xdr:pic>
      <xdr:nvPicPr>
        <xdr:cNvPr id="223" name="ID_434E63F0273F411FAB8ABF686002B898" descr="core_image_url__exec_download_3559588105"/>
        <xdr:cNvPicPr/>
      </xdr:nvPicPr>
      <xdr:blipFill>
        <a:blip r:embed="rId12"/>
        <a:stretch>
          <a:fillRect/>
        </a:stretch>
      </xdr:blipFill>
      <xdr:spPr>
        <a:xfrm>
          <a:off x="0" y="0"/>
          <a:ext cx="8448675" cy="5067300"/>
        </a:xfrm>
        <a:prstGeom prst="rect">
          <a:avLst/>
        </a:prstGeom>
      </xdr:spPr>
    </xdr:pic>
  </etc:cellImage>
  <etc:cellImage>
    <xdr:pic>
      <xdr:nvPicPr>
        <xdr:cNvPr id="226" name="ID_5005FC842E544D60A4414A1FF37BFCBB" descr="core_image_url__exec_download_216062393"/>
        <xdr:cNvPicPr/>
      </xdr:nvPicPr>
      <xdr:blipFill>
        <a:blip r:embed="rId13"/>
        <a:stretch>
          <a:fillRect/>
        </a:stretch>
      </xdr:blipFill>
      <xdr:spPr>
        <a:xfrm>
          <a:off x="0" y="0"/>
          <a:ext cx="8448675" cy="5067300"/>
        </a:xfrm>
        <a:prstGeom prst="rect">
          <a:avLst/>
        </a:prstGeom>
      </xdr:spPr>
    </xdr:pic>
  </etc:cellImage>
  <etc:cellImage>
    <xdr:pic>
      <xdr:nvPicPr>
        <xdr:cNvPr id="227" name="ID_9ED5B2867A3445E99AB99DF02213652E" descr="core_image_url__exec_download_2303047812"/>
        <xdr:cNvPicPr/>
      </xdr:nvPicPr>
      <xdr:blipFill>
        <a:blip r:embed="rId14"/>
        <a:stretch>
          <a:fillRect/>
        </a:stretch>
      </xdr:blipFill>
      <xdr:spPr>
        <a:xfrm>
          <a:off x="0" y="0"/>
          <a:ext cx="8448675" cy="5067300"/>
        </a:xfrm>
        <a:prstGeom prst="rect">
          <a:avLst/>
        </a:prstGeom>
      </xdr:spPr>
    </xdr:pic>
  </etc:cellImage>
  <etc:cellImage>
    <xdr:pic>
      <xdr:nvPicPr>
        <xdr:cNvPr id="228" name="ID_2AC33AC92FDB47FBA5A09B479D98ABB4" descr="core_image_url__exec_download_3856518568"/>
        <xdr:cNvPicPr/>
      </xdr:nvPicPr>
      <xdr:blipFill>
        <a:blip r:embed="rId15"/>
        <a:stretch>
          <a:fillRect/>
        </a:stretch>
      </xdr:blipFill>
      <xdr:spPr>
        <a:xfrm>
          <a:off x="0" y="0"/>
          <a:ext cx="8448675" cy="5067300"/>
        </a:xfrm>
        <a:prstGeom prst="rect">
          <a:avLst/>
        </a:prstGeom>
      </xdr:spPr>
    </xdr:pic>
  </etc:cellImage>
  <etc:cellImage>
    <xdr:pic>
      <xdr:nvPicPr>
        <xdr:cNvPr id="229" name="ID_A998D9410FB34F988102576332D63778" descr="core_image_url__exec_download_283509842"/>
        <xdr:cNvPicPr/>
      </xdr:nvPicPr>
      <xdr:blipFill>
        <a:blip r:embed="rId16"/>
        <a:stretch>
          <a:fillRect/>
        </a:stretch>
      </xdr:blipFill>
      <xdr:spPr>
        <a:xfrm>
          <a:off x="0" y="0"/>
          <a:ext cx="8448675" cy="5067300"/>
        </a:xfrm>
        <a:prstGeom prst="rect">
          <a:avLst/>
        </a:prstGeom>
      </xdr:spPr>
    </xdr:pic>
  </etc:cellImage>
  <etc:cellImage>
    <xdr:pic>
      <xdr:nvPicPr>
        <xdr:cNvPr id="230" name="ID_9289B02DAFA246379DF1FBE3C38E6C8F" descr="core_image_url__exec_download_317055432"/>
        <xdr:cNvPicPr/>
      </xdr:nvPicPr>
      <xdr:blipFill>
        <a:blip r:embed="rId17"/>
        <a:stretch>
          <a:fillRect/>
        </a:stretch>
      </xdr:blipFill>
      <xdr:spPr>
        <a:xfrm>
          <a:off x="0" y="0"/>
          <a:ext cx="8448675" cy="5067300"/>
        </a:xfrm>
        <a:prstGeom prst="rect">
          <a:avLst/>
        </a:prstGeom>
      </xdr:spPr>
    </xdr:pic>
  </etc:cellImage>
  <etc:cellImage>
    <xdr:pic>
      <xdr:nvPicPr>
        <xdr:cNvPr id="231" name="ID_7A9D2E3A33794B91B160415871C67962" descr="core_image_url__exec_download_2504996247"/>
        <xdr:cNvPicPr/>
      </xdr:nvPicPr>
      <xdr:blipFill>
        <a:blip r:embed="rId18"/>
        <a:stretch>
          <a:fillRect/>
        </a:stretch>
      </xdr:blipFill>
      <xdr:spPr>
        <a:xfrm>
          <a:off x="0" y="0"/>
          <a:ext cx="8448675" cy="5067300"/>
        </a:xfrm>
        <a:prstGeom prst="rect">
          <a:avLst/>
        </a:prstGeom>
      </xdr:spPr>
    </xdr:pic>
  </etc:cellImage>
  <etc:cellImage>
    <xdr:pic>
      <xdr:nvPicPr>
        <xdr:cNvPr id="232" name="ID_62E73D6E604C4996ACFC0023C9217024" descr="core_image_url__exec_download_1477495716"/>
        <xdr:cNvPicPr/>
      </xdr:nvPicPr>
      <xdr:blipFill>
        <a:blip r:embed="rId19"/>
        <a:stretch>
          <a:fillRect/>
        </a:stretch>
      </xdr:blipFill>
      <xdr:spPr>
        <a:xfrm>
          <a:off x="0" y="0"/>
          <a:ext cx="8439150" cy="5067300"/>
        </a:xfrm>
        <a:prstGeom prst="rect">
          <a:avLst/>
        </a:prstGeom>
      </xdr:spPr>
    </xdr:pic>
  </etc:cellImage>
  <etc:cellImage>
    <xdr:pic>
      <xdr:nvPicPr>
        <xdr:cNvPr id="233" name="ID_556DD6A1CEAA4F80812D0E8C4057C6CE" descr="core_image_url__exec_download_3520944392"/>
        <xdr:cNvPicPr/>
      </xdr:nvPicPr>
      <xdr:blipFill>
        <a:blip r:embed="rId20"/>
        <a:stretch>
          <a:fillRect/>
        </a:stretch>
      </xdr:blipFill>
      <xdr:spPr>
        <a:xfrm>
          <a:off x="0" y="0"/>
          <a:ext cx="8448675" cy="5067300"/>
        </a:xfrm>
        <a:prstGeom prst="rect">
          <a:avLst/>
        </a:prstGeom>
      </xdr:spPr>
    </xdr:pic>
  </etc:cellImage>
  <etc:cellImage>
    <xdr:pic>
      <xdr:nvPicPr>
        <xdr:cNvPr id="234" name="ID_C49888B6D29749038F8C31692BA04FCC" descr="core_image_url__exec_download_3926313039"/>
        <xdr:cNvPicPr/>
      </xdr:nvPicPr>
      <xdr:blipFill>
        <a:blip r:embed="rId21"/>
        <a:stretch>
          <a:fillRect/>
        </a:stretch>
      </xdr:blipFill>
      <xdr:spPr>
        <a:xfrm>
          <a:off x="0" y="0"/>
          <a:ext cx="8448675" cy="5067300"/>
        </a:xfrm>
        <a:prstGeom prst="rect">
          <a:avLst/>
        </a:prstGeom>
      </xdr:spPr>
    </xdr:pic>
  </etc:cellImage>
  <etc:cellImage>
    <xdr:pic>
      <xdr:nvPicPr>
        <xdr:cNvPr id="235" name="ID_EB4A67B0594A4942B9F8B109A58C0FBB" descr="core_image_url__exec_download_3803635958"/>
        <xdr:cNvPicPr/>
      </xdr:nvPicPr>
      <xdr:blipFill>
        <a:blip r:embed="rId22"/>
        <a:stretch>
          <a:fillRect/>
        </a:stretch>
      </xdr:blipFill>
      <xdr:spPr>
        <a:xfrm>
          <a:off x="0" y="0"/>
          <a:ext cx="8439150" cy="5067300"/>
        </a:xfrm>
        <a:prstGeom prst="rect">
          <a:avLst/>
        </a:prstGeom>
      </xdr:spPr>
    </xdr:pic>
  </etc:cellImage>
  <etc:cellImage>
    <xdr:pic>
      <xdr:nvPicPr>
        <xdr:cNvPr id="236" name="ID_541A2ADA665A4938AB04255C72D2770A" descr="core_image_url__exec_download_3410823721"/>
        <xdr:cNvPicPr/>
      </xdr:nvPicPr>
      <xdr:blipFill>
        <a:blip r:embed="rId23"/>
        <a:stretch>
          <a:fillRect/>
        </a:stretch>
      </xdr:blipFill>
      <xdr:spPr>
        <a:xfrm>
          <a:off x="0" y="0"/>
          <a:ext cx="8448675" cy="5067300"/>
        </a:xfrm>
        <a:prstGeom prst="rect">
          <a:avLst/>
        </a:prstGeom>
      </xdr:spPr>
    </xdr:pic>
  </etc:cellImage>
  <etc:cellImage>
    <xdr:pic>
      <xdr:nvPicPr>
        <xdr:cNvPr id="237" name="ID_CE09D3A2A18941F09F8A1E7E566E6FE8" descr="core_image_url__exec_download_1472697680"/>
        <xdr:cNvPicPr/>
      </xdr:nvPicPr>
      <xdr:blipFill>
        <a:blip r:embed="rId24"/>
        <a:stretch>
          <a:fillRect/>
        </a:stretch>
      </xdr:blipFill>
      <xdr:spPr>
        <a:xfrm>
          <a:off x="0" y="0"/>
          <a:ext cx="8448675" cy="5067300"/>
        </a:xfrm>
        <a:prstGeom prst="rect">
          <a:avLst/>
        </a:prstGeom>
      </xdr:spPr>
    </xdr:pic>
  </etc:cellImage>
  <etc:cellImage>
    <xdr:pic>
      <xdr:nvPicPr>
        <xdr:cNvPr id="238" name="ID_27B1248059914DF68D39657A10712E9E" descr="core_image_url__exec_download_1281945932"/>
        <xdr:cNvPicPr/>
      </xdr:nvPicPr>
      <xdr:blipFill>
        <a:blip r:embed="rId25"/>
        <a:stretch>
          <a:fillRect/>
        </a:stretch>
      </xdr:blipFill>
      <xdr:spPr>
        <a:xfrm>
          <a:off x="0" y="0"/>
          <a:ext cx="8448675" cy="5067300"/>
        </a:xfrm>
        <a:prstGeom prst="rect">
          <a:avLst/>
        </a:prstGeom>
      </xdr:spPr>
    </xdr:pic>
  </etc:cellImage>
  <etc:cellImage>
    <xdr:pic>
      <xdr:nvPicPr>
        <xdr:cNvPr id="239" name="ID_8DF0287FB84840BF836F6CDB280FAAA0" descr="core_image_url__exec_download_656906449"/>
        <xdr:cNvPicPr/>
      </xdr:nvPicPr>
      <xdr:blipFill>
        <a:blip r:embed="rId26"/>
        <a:stretch>
          <a:fillRect/>
        </a:stretch>
      </xdr:blipFill>
      <xdr:spPr>
        <a:xfrm>
          <a:off x="0" y="0"/>
          <a:ext cx="8448675" cy="5067300"/>
        </a:xfrm>
        <a:prstGeom prst="rect">
          <a:avLst/>
        </a:prstGeom>
      </xdr:spPr>
    </xdr:pic>
  </etc:cellImage>
  <etc:cellImage>
    <xdr:pic>
      <xdr:nvPicPr>
        <xdr:cNvPr id="240" name="ID_9166F81AB05548E6830FC5BCE6ABEB2A" descr="core_image_url__exec_download_1657042046"/>
        <xdr:cNvPicPr/>
      </xdr:nvPicPr>
      <xdr:blipFill>
        <a:blip r:embed="rId27"/>
        <a:stretch>
          <a:fillRect/>
        </a:stretch>
      </xdr:blipFill>
      <xdr:spPr>
        <a:xfrm>
          <a:off x="0" y="0"/>
          <a:ext cx="8448675" cy="5067300"/>
        </a:xfrm>
        <a:prstGeom prst="rect">
          <a:avLst/>
        </a:prstGeom>
      </xdr:spPr>
    </xdr:pic>
  </etc:cellImage>
  <etc:cellImage>
    <xdr:pic>
      <xdr:nvPicPr>
        <xdr:cNvPr id="242" name="ID_6B6D6D12F24D483E8133AF03CDAB7608" descr="core_image_url__exec_download_1035665669"/>
        <xdr:cNvPicPr/>
      </xdr:nvPicPr>
      <xdr:blipFill>
        <a:blip r:embed="rId28"/>
        <a:stretch>
          <a:fillRect/>
        </a:stretch>
      </xdr:blipFill>
      <xdr:spPr>
        <a:xfrm>
          <a:off x="0" y="0"/>
          <a:ext cx="8448675" cy="50673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<sst xmlns="http://schemas.openxmlformats.org/spreadsheetml/2006/main" count="120" uniqueCount="66">
  <si>
    <t>煮煮殿下 关东煮门店报价表</t>
  </si>
  <si>
    <t>产品名称</t>
  </si>
  <si>
    <t>产品图片</t>
  </si>
  <si>
    <t>产品条码</t>
  </si>
  <si>
    <t>规格</t>
  </si>
  <si>
    <t>箱规</t>
  </si>
  <si>
    <t>批发价</t>
  </si>
  <si>
    <t>建议零售价</t>
  </si>
  <si>
    <t>活动价</t>
  </si>
  <si>
    <t>脆瓜鸡肉</t>
  </si>
  <si>
    <t>6977691961061</t>
  </si>
  <si>
    <t>30±10g/包
10包/袋</t>
  </si>
  <si>
    <t>300袋/箱</t>
  </si>
  <si>
    <r>
      <rPr>
        <b/>
        <sz val="11"/>
        <color rgb="FFC00000"/>
        <rFont val="微软雅黑"/>
        <charset val="134"/>
      </rPr>
      <t>388元混拼200包送2个展示架                28个口味任选20个口味          （20袋不拆袋）</t>
    </r>
    <r>
      <rPr>
        <b/>
        <sz val="11"/>
        <color rgb="FF000000"/>
        <rFont val="微软雅黑"/>
        <charset val="134"/>
      </rPr>
      <t xml:space="preserve">                      </t>
    </r>
    <r>
      <rPr>
        <b/>
        <sz val="11"/>
        <color rgb="FFFF0000"/>
        <rFont val="微软雅黑"/>
        <charset val="134"/>
      </rPr>
      <t>建议门店零售卖10元3包</t>
    </r>
  </si>
  <si>
    <t>脆瓜鸭肉</t>
  </si>
  <si>
    <t>6977691961078</t>
  </si>
  <si>
    <t>山药鸡肉</t>
  </si>
  <si>
    <t>6977691961146</t>
  </si>
  <si>
    <t>山药鸭肉</t>
  </si>
  <si>
    <t>6977691961153</t>
  </si>
  <si>
    <t>鸡肉蛋黄</t>
  </si>
  <si>
    <t>鸭肉蛋黄</t>
  </si>
  <si>
    <t>鸡肉小里脊</t>
  </si>
  <si>
    <t>6977691961306</t>
  </si>
  <si>
    <t>羊排小串</t>
  </si>
  <si>
    <t>6977691961320</t>
  </si>
  <si>
    <t>蟹棒海苔</t>
  </si>
  <si>
    <t>6977691961160</t>
  </si>
  <si>
    <t>香菇鸡肉</t>
  </si>
  <si>
    <t>6977691961085</t>
  </si>
  <si>
    <t>香菇鸭肉</t>
  </si>
  <si>
    <t>6977691961092</t>
  </si>
  <si>
    <t>紫薯鸡肉</t>
  </si>
  <si>
    <t>6977691961108</t>
  </si>
  <si>
    <t>紫薯鸭肉</t>
  </si>
  <si>
    <t>6977691961115</t>
  </si>
  <si>
    <t>胡萝卜鸡</t>
  </si>
  <si>
    <t>6977691961122</t>
  </si>
  <si>
    <t>胡萝卜鸭</t>
  </si>
  <si>
    <t>6977691961139</t>
  </si>
  <si>
    <t>鸡肉串串</t>
  </si>
  <si>
    <t>6977691961177</t>
  </si>
  <si>
    <t>鸭肉串串</t>
  </si>
  <si>
    <t>6977691961184</t>
  </si>
  <si>
    <t>鸡肉三文鱼丸子</t>
  </si>
  <si>
    <t>6977691961191</t>
  </si>
  <si>
    <t>鸭肉金枪鱼丸子</t>
  </si>
  <si>
    <t>6977691961207</t>
  </si>
  <si>
    <t>牛肉鲑鱼丸子</t>
  </si>
  <si>
    <t>6977691961214</t>
  </si>
  <si>
    <t>鲜鸡肉肠</t>
  </si>
  <si>
    <t>6977691961221</t>
  </si>
  <si>
    <t>鲜鸭肉肠</t>
  </si>
  <si>
    <t>6977691961238</t>
  </si>
  <si>
    <t>鲜牛肉肠</t>
  </si>
  <si>
    <t>6977691961245</t>
  </si>
  <si>
    <t>鸡肉丸子肠</t>
  </si>
  <si>
    <t>6977691961252</t>
  </si>
  <si>
    <t>鸭肉丸子肠</t>
  </si>
  <si>
    <t>6977691961269</t>
  </si>
  <si>
    <t>牛肉丸子肠</t>
  </si>
  <si>
    <t>6977691961276</t>
  </si>
  <si>
    <t>鸡肉小虾饼</t>
  </si>
  <si>
    <t>6977691961283</t>
  </si>
  <si>
    <t>鸡肉鱼豆腐</t>
  </si>
  <si>
    <t>6977691961290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</si>
</sst>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6"/>
      <color rgb="FF000000"/>
      <name val="微软雅黑"/>
      <charset val="134"/>
    </font>
    <font>
      <sz val="11"/>
      <color rgb="FF000000"/>
      <name val="微软雅黑"/>
      <charset val="134"/>
    </font>
    <font>
      <sz val="10"/>
      <color rgb="FF000000"/>
      <name val="微软雅黑"/>
      <charset val="134"/>
    </font>
    <font>
      <b/>
      <sz val="12"/>
      <color theme="1"/>
      <name val="微软雅黑"/>
      <charset val="134"/>
    </font>
    <font>
      <b/>
      <sz val="11"/>
      <color rgb="FFC00000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微软雅黑"/>
      <charset val="134"/>
    </font>
    <font>
      <b/>
      <sz val="11"/>
      <color rgb="FFFF0000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BE5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png"/><Relationship Id="rId8" Type="http://schemas.openxmlformats.org/officeDocument/2006/relationships/image" Target="media/image8.png"/><Relationship Id="rId7" Type="http://schemas.openxmlformats.org/officeDocument/2006/relationships/image" Target="media/image7.png"/><Relationship Id="rId6" Type="http://schemas.openxmlformats.org/officeDocument/2006/relationships/image" Target="media/image6.png"/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8" Type="http://schemas.openxmlformats.org/officeDocument/2006/relationships/image" Target="media/image28.png"/><Relationship Id="rId27" Type="http://schemas.openxmlformats.org/officeDocument/2006/relationships/image" Target="media/image27.png"/><Relationship Id="rId26" Type="http://schemas.openxmlformats.org/officeDocument/2006/relationships/image" Target="media/image26.png"/><Relationship Id="rId25" Type="http://schemas.openxmlformats.org/officeDocument/2006/relationships/image" Target="media/image25.png"/><Relationship Id="rId24" Type="http://schemas.openxmlformats.org/officeDocument/2006/relationships/image" Target="media/image24.png"/><Relationship Id="rId23" Type="http://schemas.openxmlformats.org/officeDocument/2006/relationships/image" Target="media/image23.png"/><Relationship Id="rId22" Type="http://schemas.openxmlformats.org/officeDocument/2006/relationships/image" Target="media/image22.png"/><Relationship Id="rId21" Type="http://schemas.openxmlformats.org/officeDocument/2006/relationships/image" Target="media/image21.png"/><Relationship Id="rId20" Type="http://schemas.openxmlformats.org/officeDocument/2006/relationships/image" Target="media/image20.png"/><Relationship Id="rId2" Type="http://schemas.openxmlformats.org/officeDocument/2006/relationships/image" Target="media/image2.png"/><Relationship Id="rId19" Type="http://schemas.openxmlformats.org/officeDocument/2006/relationships/image" Target="media/image19.png"/><Relationship Id="rId18" Type="http://schemas.openxmlformats.org/officeDocument/2006/relationships/image" Target="media/image18.png"/><Relationship Id="rId17" Type="http://schemas.openxmlformats.org/officeDocument/2006/relationships/image" Target="media/image17.png"/><Relationship Id="rId16" Type="http://schemas.openxmlformats.org/officeDocument/2006/relationships/image" Target="media/image16.png"/><Relationship Id="rId15" Type="http://schemas.openxmlformats.org/officeDocument/2006/relationships/image" Target="media/image15.png"/><Relationship Id="rId14" Type="http://schemas.openxmlformats.org/officeDocument/2006/relationships/image" Target="media/image14.png"/><Relationship Id="rId13" Type="http://schemas.openxmlformats.org/officeDocument/2006/relationships/image" Target="media/image13.png"/><Relationship Id="rId12" Type="http://schemas.openxmlformats.org/officeDocument/2006/relationships/image" Target="media/image12.png"/><Relationship Id="rId11" Type="http://schemas.openxmlformats.org/officeDocument/2006/relationships/image" Target="media/image11.png"/><Relationship Id="rId10" Type="http://schemas.openxmlformats.org/officeDocument/2006/relationships/image" Target="media/image10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workbookViewId="0">
      <selection activeCell="O11" sqref="O11"/>
    </sheetView>
  </sheetViews>
  <sheetFormatPr defaultColWidth="9" defaultRowHeight="15.6"/>
  <cols>
    <col min="1" max="1" width="18.1296296296296" style="1" customWidth="1"/>
    <col min="2" max="2" width="12.5" style="1"/>
    <col min="3" max="3" width="18.5" style="1" customWidth="1"/>
    <col min="4" max="4" width="12.6296296296296" style="1" customWidth="1"/>
    <col min="5" max="6" width="9" style="1"/>
    <col min="7" max="7" width="10.8796296296296" style="1" customWidth="1"/>
    <col min="8" max="8" width="26.5" style="2" customWidth="1"/>
    <col min="9" max="16384" width="9" style="1"/>
  </cols>
  <sheetData>
    <row r="1" ht="52.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pans="1:8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6" t="s">
        <v>8</v>
      </c>
    </row>
    <row r="3" ht="41.2" spans="1:8">
      <c r="A3" s="7" t="s">
        <v>9</v>
      </c>
      <c r="B3" s="8" t="str">
        <f>_xlfn.DISPIMG("ID_9C1D39199F314242A8465A97026603CB",1)</f>
        <v>=DISPIMG("ID_9C1D39199F314242A8465A97026603CB",1)</v>
      </c>
      <c r="C3" s="9" t="s">
        <v>10</v>
      </c>
      <c r="D3" s="10" t="s">
        <v>11</v>
      </c>
      <c r="E3" s="10" t="s">
        <v>12</v>
      </c>
      <c r="F3" s="11">
        <v>2</v>
      </c>
      <c r="G3" s="12">
        <v>3.9</v>
      </c>
      <c r="H3" s="13" t="s">
        <v>13</v>
      </c>
    </row>
    <row r="4" ht="41.2" spans="1:8">
      <c r="A4" s="7" t="s">
        <v>14</v>
      </c>
      <c r="B4" s="8" t="str">
        <f>_xlfn.DISPIMG("ID_41F7BDC7D5424B3AAAA1E3BBCE6709F8",1)</f>
        <v>=DISPIMG("ID_41F7BDC7D5424B3AAAA1E3BBCE6709F8",1)</v>
      </c>
      <c r="C4" s="9" t="s">
        <v>15</v>
      </c>
      <c r="D4" s="10" t="s">
        <v>11</v>
      </c>
      <c r="E4" s="10" t="s">
        <v>12</v>
      </c>
      <c r="F4" s="11">
        <v>2</v>
      </c>
      <c r="G4" s="12">
        <v>3.9</v>
      </c>
      <c r="H4" s="14"/>
    </row>
    <row r="5" ht="41.2" spans="1:8">
      <c r="A5" s="7" t="s">
        <v>16</v>
      </c>
      <c r="B5" s="8" t="str">
        <f>_xlfn.DISPIMG("ID_5DC292534B5941A696C7BAE30B9AA56B",1)</f>
        <v>=DISPIMG("ID_5DC292534B5941A696C7BAE30B9AA56B",1)</v>
      </c>
      <c r="C5" s="9" t="s">
        <v>17</v>
      </c>
      <c r="D5" s="10" t="s">
        <v>11</v>
      </c>
      <c r="E5" s="10" t="s">
        <v>12</v>
      </c>
      <c r="F5" s="11">
        <v>2</v>
      </c>
      <c r="G5" s="12">
        <v>3.9</v>
      </c>
      <c r="H5" s="14"/>
    </row>
    <row r="6" ht="41.2" spans="1:8">
      <c r="A6" s="7" t="s">
        <v>18</v>
      </c>
      <c r="B6" s="8" t="str">
        <f>_xlfn.DISPIMG("ID_6154DC16559B4FF8A2976DB478F0DD23",1)</f>
        <v>=DISPIMG("ID_6154DC16559B4FF8A2976DB478F0DD23",1)</v>
      </c>
      <c r="C6" s="9" t="s">
        <v>19</v>
      </c>
      <c r="D6" s="10" t="s">
        <v>11</v>
      </c>
      <c r="E6" s="10" t="s">
        <v>12</v>
      </c>
      <c r="F6" s="11">
        <v>2</v>
      </c>
      <c r="G6" s="12">
        <v>3.9</v>
      </c>
      <c r="H6" s="14"/>
    </row>
    <row r="7" ht="41.2" spans="1:8">
      <c r="A7" s="7" t="s">
        <v>20</v>
      </c>
      <c r="B7" s="8" t="str">
        <f>_xlfn.DISPIMG("ID_780A044A81E84368B3E279AA24CAD712",1)</f>
        <v>=DISPIMG("ID_780A044A81E84368B3E279AA24CAD712",1)</v>
      </c>
      <c r="C7" s="9"/>
      <c r="D7" s="10" t="s">
        <v>11</v>
      </c>
      <c r="E7" s="10" t="s">
        <v>12</v>
      </c>
      <c r="F7" s="11">
        <v>2</v>
      </c>
      <c r="G7" s="12">
        <v>3.9</v>
      </c>
      <c r="H7" s="14"/>
    </row>
    <row r="8" ht="41.2" spans="1:8">
      <c r="A8" s="7" t="s">
        <v>21</v>
      </c>
      <c r="B8" s="8" t="str">
        <f>_xlfn.DISPIMG("ID_434E63F0273F411FAB8ABF686002B898",1)</f>
        <v>=DISPIMG("ID_434E63F0273F411FAB8ABF686002B898",1)</v>
      </c>
      <c r="C8" s="9"/>
      <c r="D8" s="10" t="s">
        <v>11</v>
      </c>
      <c r="E8" s="10" t="s">
        <v>12</v>
      </c>
      <c r="F8" s="11">
        <v>2</v>
      </c>
      <c r="G8" s="12">
        <v>3.9</v>
      </c>
      <c r="H8" s="14"/>
    </row>
    <row r="9" ht="41.2" spans="1:8">
      <c r="A9" s="7" t="s">
        <v>22</v>
      </c>
      <c r="B9" s="8" t="str">
        <f>_xlfn.DISPIMG("ID_FC4862DF5AB3470883EC608A511E4F09",1)</f>
        <v>=DISPIMG("ID_FC4862DF5AB3470883EC608A511E4F09",1)</v>
      </c>
      <c r="C9" s="9" t="s">
        <v>23</v>
      </c>
      <c r="D9" s="10" t="s">
        <v>11</v>
      </c>
      <c r="E9" s="10" t="s">
        <v>12</v>
      </c>
      <c r="F9" s="11">
        <v>2</v>
      </c>
      <c r="G9" s="12">
        <v>3.9</v>
      </c>
      <c r="H9" s="14"/>
    </row>
    <row r="10" ht="41.2" spans="1:8">
      <c r="A10" s="7" t="s">
        <v>24</v>
      </c>
      <c r="B10" s="8" t="str">
        <f>_xlfn.DISPIMG("ID_7527C2BEC3BE4263B9FD77FFB1764FA6",1)</f>
        <v>=DISPIMG("ID_7527C2BEC3BE4263B9FD77FFB1764FA6",1)</v>
      </c>
      <c r="C10" s="9" t="s">
        <v>25</v>
      </c>
      <c r="D10" s="10" t="s">
        <v>11</v>
      </c>
      <c r="E10" s="10" t="s">
        <v>12</v>
      </c>
      <c r="F10" s="11">
        <v>2</v>
      </c>
      <c r="G10" s="12">
        <v>3.9</v>
      </c>
      <c r="H10" s="14"/>
    </row>
    <row r="11" ht="41.2" spans="1:8">
      <c r="A11" s="7" t="s">
        <v>26</v>
      </c>
      <c r="B11" s="8" t="str">
        <f>_xlfn.DISPIMG("ID_5005FC842E544D60A4414A1FF37BFCBB",1)</f>
        <v>=DISPIMG("ID_5005FC842E544D60A4414A1FF37BFCBB",1)</v>
      </c>
      <c r="C11" s="9" t="s">
        <v>27</v>
      </c>
      <c r="D11" s="10" t="s">
        <v>11</v>
      </c>
      <c r="E11" s="10" t="s">
        <v>12</v>
      </c>
      <c r="F11" s="11">
        <v>2</v>
      </c>
      <c r="G11" s="12">
        <v>3.9</v>
      </c>
      <c r="H11" s="14"/>
    </row>
    <row r="12" ht="41.2" spans="1:8">
      <c r="A12" s="7" t="s">
        <v>28</v>
      </c>
      <c r="B12" s="8" t="str">
        <f>_xlfn.DISPIMG("ID_9ED5B2867A3445E99AB99DF02213652E",1)</f>
        <v>=DISPIMG("ID_9ED5B2867A3445E99AB99DF02213652E",1)</v>
      </c>
      <c r="C12" s="9" t="s">
        <v>29</v>
      </c>
      <c r="D12" s="10" t="s">
        <v>11</v>
      </c>
      <c r="E12" s="10" t="s">
        <v>12</v>
      </c>
      <c r="F12" s="11">
        <v>2</v>
      </c>
      <c r="G12" s="12">
        <v>3.9</v>
      </c>
      <c r="H12" s="14"/>
    </row>
    <row r="13" ht="41.2" spans="1:8">
      <c r="A13" s="7" t="s">
        <v>30</v>
      </c>
      <c r="B13" s="8" t="str">
        <f>_xlfn.DISPIMG("ID_2AC33AC92FDB47FBA5A09B479D98ABB4",1)</f>
        <v>=DISPIMG("ID_2AC33AC92FDB47FBA5A09B479D98ABB4",1)</v>
      </c>
      <c r="C13" s="9" t="s">
        <v>31</v>
      </c>
      <c r="D13" s="10" t="s">
        <v>11</v>
      </c>
      <c r="E13" s="10" t="s">
        <v>12</v>
      </c>
      <c r="F13" s="11">
        <v>2</v>
      </c>
      <c r="G13" s="12">
        <v>3.9</v>
      </c>
      <c r="H13" s="14"/>
    </row>
    <row r="14" ht="41.2" spans="1:11">
      <c r="A14" s="7" t="s">
        <v>32</v>
      </c>
      <c r="B14" s="8" t="str">
        <f>_xlfn.DISPIMG("ID_A998D9410FB34F988102576332D63778",1)</f>
        <v>=DISPIMG("ID_A998D9410FB34F988102576332D63778",1)</v>
      </c>
      <c r="C14" s="9" t="s">
        <v>33</v>
      </c>
      <c r="D14" s="10" t="s">
        <v>11</v>
      </c>
      <c r="E14" s="10" t="s">
        <v>12</v>
      </c>
      <c r="F14" s="11">
        <v>2</v>
      </c>
      <c r="G14" s="12">
        <v>3.9</v>
      </c>
      <c r="H14" s="14"/>
      <c r="K14" s="16"/>
    </row>
    <row r="15" ht="41.2" spans="1:8">
      <c r="A15" s="7" t="s">
        <v>34</v>
      </c>
      <c r="B15" s="8" t="str">
        <f>_xlfn.DISPIMG("ID_9289B02DAFA246379DF1FBE3C38E6C8F",1)</f>
        <v>=DISPIMG("ID_9289B02DAFA246379DF1FBE3C38E6C8F",1)</v>
      </c>
      <c r="C15" s="9" t="s">
        <v>35</v>
      </c>
      <c r="D15" s="10" t="s">
        <v>11</v>
      </c>
      <c r="E15" s="10" t="s">
        <v>12</v>
      </c>
      <c r="F15" s="11">
        <v>2</v>
      </c>
      <c r="G15" s="12">
        <v>3.9</v>
      </c>
      <c r="H15" s="14"/>
    </row>
    <row r="16" ht="41.2" spans="1:8">
      <c r="A16" s="7" t="s">
        <v>36</v>
      </c>
      <c r="B16" s="8" t="str">
        <f>_xlfn.DISPIMG("ID_7A9D2E3A33794B91B160415871C67962",1)</f>
        <v>=DISPIMG("ID_7A9D2E3A33794B91B160415871C67962",1)</v>
      </c>
      <c r="C16" s="9" t="s">
        <v>37</v>
      </c>
      <c r="D16" s="10" t="s">
        <v>11</v>
      </c>
      <c r="E16" s="10" t="s">
        <v>12</v>
      </c>
      <c r="F16" s="11">
        <v>2</v>
      </c>
      <c r="G16" s="12">
        <v>3.9</v>
      </c>
      <c r="H16" s="14"/>
    </row>
    <row r="17" ht="41.2" spans="1:8">
      <c r="A17" s="7" t="s">
        <v>38</v>
      </c>
      <c r="B17" s="8" t="str">
        <f>_xlfn.DISPIMG("ID_62E73D6E604C4996ACFC0023C9217024",1)</f>
        <v>=DISPIMG("ID_62E73D6E604C4996ACFC0023C9217024",1)</v>
      </c>
      <c r="C17" s="9" t="s">
        <v>39</v>
      </c>
      <c r="D17" s="10" t="s">
        <v>11</v>
      </c>
      <c r="E17" s="10" t="s">
        <v>12</v>
      </c>
      <c r="F17" s="11">
        <v>2</v>
      </c>
      <c r="G17" s="12">
        <v>3.9</v>
      </c>
      <c r="H17" s="14"/>
    </row>
    <row r="18" ht="41.2" spans="1:8">
      <c r="A18" s="7" t="s">
        <v>40</v>
      </c>
      <c r="B18" s="8" t="str">
        <f>_xlfn.DISPIMG("ID_556DD6A1CEAA4F80812D0E8C4057C6CE",1)</f>
        <v>=DISPIMG("ID_556DD6A1CEAA4F80812D0E8C4057C6CE",1)</v>
      </c>
      <c r="C18" s="9" t="s">
        <v>41</v>
      </c>
      <c r="D18" s="10" t="s">
        <v>11</v>
      </c>
      <c r="E18" s="10" t="s">
        <v>12</v>
      </c>
      <c r="F18" s="11">
        <v>2</v>
      </c>
      <c r="G18" s="12">
        <v>3.9</v>
      </c>
      <c r="H18" s="14"/>
    </row>
    <row r="19" ht="41.2" spans="1:8">
      <c r="A19" s="7" t="s">
        <v>42</v>
      </c>
      <c r="B19" s="8" t="str">
        <f>_xlfn.DISPIMG("ID_C49888B6D29749038F8C31692BA04FCC",1)</f>
        <v>=DISPIMG("ID_C49888B6D29749038F8C31692BA04FCC",1)</v>
      </c>
      <c r="C19" s="9" t="s">
        <v>43</v>
      </c>
      <c r="D19" s="10" t="s">
        <v>11</v>
      </c>
      <c r="E19" s="10" t="s">
        <v>12</v>
      </c>
      <c r="F19" s="11">
        <v>2</v>
      </c>
      <c r="G19" s="12">
        <v>3.9</v>
      </c>
      <c r="H19" s="14"/>
    </row>
    <row r="20" ht="41.2" spans="1:8">
      <c r="A20" s="7" t="s">
        <v>44</v>
      </c>
      <c r="B20" s="8" t="str">
        <f>_xlfn.DISPIMG("ID_EB4A67B0594A4942B9F8B109A58C0FBB",1)</f>
        <v>=DISPIMG("ID_EB4A67B0594A4942B9F8B109A58C0FBB",1)</v>
      </c>
      <c r="C20" s="9" t="s">
        <v>45</v>
      </c>
      <c r="D20" s="10" t="s">
        <v>11</v>
      </c>
      <c r="E20" s="10" t="s">
        <v>12</v>
      </c>
      <c r="F20" s="11">
        <v>2</v>
      </c>
      <c r="G20" s="12">
        <v>3.9</v>
      </c>
      <c r="H20" s="14"/>
    </row>
    <row r="21" ht="41.2" spans="1:8">
      <c r="A21" s="7" t="s">
        <v>46</v>
      </c>
      <c r="B21" s="8" t="str">
        <f>_xlfn.DISPIMG("ID_541A2ADA665A4938AB04255C72D2770A",1)</f>
        <v>=DISPIMG("ID_541A2ADA665A4938AB04255C72D2770A",1)</v>
      </c>
      <c r="C21" s="17" t="s">
        <v>47</v>
      </c>
      <c r="D21" s="10" t="s">
        <v>11</v>
      </c>
      <c r="E21" s="10" t="s">
        <v>12</v>
      </c>
      <c r="F21" s="11">
        <v>2</v>
      </c>
      <c r="G21" s="12">
        <v>3.9</v>
      </c>
      <c r="H21" s="14"/>
    </row>
    <row r="22" ht="41.2" spans="1:8">
      <c r="A22" s="7" t="s">
        <v>48</v>
      </c>
      <c r="B22" s="8" t="str">
        <f>_xlfn.DISPIMG("ID_CE09D3A2A18941F09F8A1E7E566E6FE8",1)</f>
        <v>=DISPIMG("ID_CE09D3A2A18941F09F8A1E7E566E6FE8",1)</v>
      </c>
      <c r="C22" s="9" t="s">
        <v>49</v>
      </c>
      <c r="D22" s="10" t="s">
        <v>11</v>
      </c>
      <c r="E22" s="10" t="s">
        <v>12</v>
      </c>
      <c r="F22" s="11">
        <v>2</v>
      </c>
      <c r="G22" s="12">
        <v>3.9</v>
      </c>
      <c r="H22" s="14"/>
    </row>
    <row r="23" ht="41.2" spans="1:8">
      <c r="A23" s="7" t="s">
        <v>50</v>
      </c>
      <c r="B23" s="8" t="str">
        <f>_xlfn.DISPIMG("ID_27B1248059914DF68D39657A10712E9E",1)</f>
        <v>=DISPIMG("ID_27B1248059914DF68D39657A10712E9E",1)</v>
      </c>
      <c r="C23" s="9" t="s">
        <v>51</v>
      </c>
      <c r="D23" s="10" t="s">
        <v>11</v>
      </c>
      <c r="E23" s="10" t="s">
        <v>12</v>
      </c>
      <c r="F23" s="11">
        <v>2</v>
      </c>
      <c r="G23" s="12">
        <v>3.9</v>
      </c>
      <c r="H23" s="14"/>
    </row>
    <row r="24" ht="41.2" spans="1:8">
      <c r="A24" s="7" t="s">
        <v>52</v>
      </c>
      <c r="B24" s="8" t="str">
        <f>_xlfn.DISPIMG("ID_8DF0287FB84840BF836F6CDB280FAAA0",1)</f>
        <v>=DISPIMG("ID_8DF0287FB84840BF836F6CDB280FAAA0",1)</v>
      </c>
      <c r="C24" s="9" t="s">
        <v>53</v>
      </c>
      <c r="D24" s="10" t="s">
        <v>11</v>
      </c>
      <c r="E24" s="10" t="s">
        <v>12</v>
      </c>
      <c r="F24" s="11">
        <v>2</v>
      </c>
      <c r="G24" s="12">
        <v>3.9</v>
      </c>
      <c r="H24" s="14"/>
    </row>
    <row r="25" ht="41.2" spans="1:8">
      <c r="A25" s="7" t="s">
        <v>54</v>
      </c>
      <c r="B25" s="8" t="str">
        <f>_xlfn.DISPIMG("ID_9166F81AB05548E6830FC5BCE6ABEB2A",1)</f>
        <v>=DISPIMG("ID_9166F81AB05548E6830FC5BCE6ABEB2A",1)</v>
      </c>
      <c r="C25" s="9" t="s">
        <v>55</v>
      </c>
      <c r="D25" s="10" t="s">
        <v>11</v>
      </c>
      <c r="E25" s="10" t="s">
        <v>12</v>
      </c>
      <c r="F25" s="11">
        <v>2</v>
      </c>
      <c r="G25" s="12">
        <v>3.9</v>
      </c>
      <c r="H25" s="14"/>
    </row>
    <row r="26" ht="41.2" spans="1:8">
      <c r="A26" s="7" t="s">
        <v>56</v>
      </c>
      <c r="B26" s="8" t="str">
        <f>_xlfn.DISPIMG("ID_9B1D7C24774B4641AE63340B311CB00B",1)</f>
        <v>=DISPIMG("ID_9B1D7C24774B4641AE63340B311CB00B",1)</v>
      </c>
      <c r="C26" s="9" t="s">
        <v>57</v>
      </c>
      <c r="D26" s="10" t="s">
        <v>11</v>
      </c>
      <c r="E26" s="10" t="s">
        <v>12</v>
      </c>
      <c r="F26" s="11">
        <v>2</v>
      </c>
      <c r="G26" s="12">
        <v>3.9</v>
      </c>
      <c r="H26" s="14"/>
    </row>
    <row r="27" ht="41.2" spans="1:8">
      <c r="A27" s="7" t="s">
        <v>58</v>
      </c>
      <c r="B27" s="8" t="str">
        <f>_xlfn.DISPIMG("ID_6B6D6D12F24D483E8133AF03CDAB7608",1)</f>
        <v>=DISPIMG("ID_6B6D6D12F24D483E8133AF03CDAB7608",1)</v>
      </c>
      <c r="C27" s="9" t="s">
        <v>59</v>
      </c>
      <c r="D27" s="10" t="s">
        <v>11</v>
      </c>
      <c r="E27" s="10" t="s">
        <v>12</v>
      </c>
      <c r="F27" s="11">
        <v>2</v>
      </c>
      <c r="G27" s="12">
        <v>3.9</v>
      </c>
      <c r="H27" s="14"/>
    </row>
    <row r="28" ht="41.2" spans="1:8">
      <c r="A28" s="7" t="s">
        <v>60</v>
      </c>
      <c r="B28" s="8" t="str">
        <f>_xlfn.DISPIMG("ID_F640FCF19878423EA044B3CEAB319CA4",1)</f>
        <v>=DISPIMG("ID_F640FCF19878423EA044B3CEAB319CA4",1)</v>
      </c>
      <c r="C28" s="9" t="s">
        <v>61</v>
      </c>
      <c r="D28" s="10" t="s">
        <v>11</v>
      </c>
      <c r="E28" s="10" t="s">
        <v>12</v>
      </c>
      <c r="F28" s="11">
        <v>2</v>
      </c>
      <c r="G28" s="12">
        <v>3.9</v>
      </c>
      <c r="H28" s="14"/>
    </row>
    <row r="29" ht="41.2" spans="1:8">
      <c r="A29" s="7" t="s">
        <v>62</v>
      </c>
      <c r="B29" s="8" t="str">
        <f>_xlfn.DISPIMG("ID_16382F7D773F422D9EA641F3EE644A1D",1)</f>
        <v>=DISPIMG("ID_16382F7D773F422D9EA641F3EE644A1D",1)</v>
      </c>
      <c r="C29" s="9" t="s">
        <v>63</v>
      </c>
      <c r="D29" s="10" t="s">
        <v>11</v>
      </c>
      <c r="E29" s="10" t="s">
        <v>12</v>
      </c>
      <c r="F29" s="11">
        <v>2</v>
      </c>
      <c r="G29" s="12">
        <v>3.9</v>
      </c>
      <c r="H29" s="14"/>
    </row>
    <row r="30" ht="41.2" spans="1:8">
      <c r="A30" s="7" t="s">
        <v>64</v>
      </c>
      <c r="B30" s="8" t="str">
        <f>_xlfn.DISPIMG("ID_A3C0299AEFE244469AFEA0C192790094",1)</f>
        <v>=DISPIMG("ID_A3C0299AEFE244469AFEA0C192790094",1)</v>
      </c>
      <c r="C30" s="9" t="s">
        <v>65</v>
      </c>
      <c r="D30" s="10" t="s">
        <v>11</v>
      </c>
      <c r="E30" s="10" t="s">
        <v>12</v>
      </c>
      <c r="F30" s="11">
        <v>2</v>
      </c>
      <c r="G30" s="12">
        <v>3.9</v>
      </c>
      <c r="H30" s="14"/>
    </row>
  </sheetData>
  <sheetProtection formatCells="0" formatColumns="0" formatRows="0" insertRows="0" insertColumns="0" insertHyperlinks="0" deleteColumns="0" deleteRows="0" sort="0" autoFilter="0" pivotTables="0"/>
  <mergeCells count="2">
    <mergeCell ref="A1:H1"/>
    <mergeCell ref="H3:H3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煮煮殿下关东煮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2025-06-06T15:44:53Z</dcterms:created>
  <dcterms:modified xsi:type="dcterms:W3CDTF">2025-06-06T15:45:16Z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EE72135B075F47E1A317085E359CF5E6_11</vt:lpwstr>
  </property>
  <property fmtid="{D5CDD505-2E9C-101B-9397-08002B2CF9AE}" pid="3" name="KSOProductBuildVer">
    <vt:lpwstr>2052-12.1.0.21171</vt:lpwstr>
  </property>
</Properties>
</file>