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DAE8B94A-89EB-4BCC-8646-5F96B5448E25}" xr6:coauthVersionLast="47" xr6:coauthVersionMax="47" xr10:uidLastSave="{00000000-0000-0000-0000-000000000000}"/>
  <bookViews>
    <workbookView xWindow="-120" yWindow="-120" windowWidth="29040" windowHeight="15840" xr2:uid="{DA916990-D2A6-4B06-B45D-070DE4002F04}"/>
  </bookViews>
  <sheets>
    <sheet name="pidan" sheetId="1" r:id="rId1"/>
  </sheets>
  <definedNames>
    <definedName name="_xlnm._FilterDatabase" localSheetId="0" hidden="1">pidan!$A$2:$I$236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4" i="1" l="1"/>
  <c r="D244" i="1"/>
  <c r="J243" i="1"/>
  <c r="D243" i="1"/>
  <c r="J242" i="1"/>
  <c r="D242" i="1"/>
  <c r="J241" i="1"/>
  <c r="D241" i="1"/>
  <c r="J240" i="1"/>
  <c r="D240" i="1"/>
  <c r="J239" i="1"/>
  <c r="D239" i="1"/>
  <c r="J238" i="1"/>
  <c r="L245" i="1" s="1"/>
  <c r="D238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198" i="1"/>
  <c r="I197" i="1"/>
  <c r="I196" i="1"/>
  <c r="I195" i="1"/>
  <c r="I191" i="1"/>
  <c r="I190" i="1"/>
  <c r="I189" i="1"/>
  <c r="I188" i="1"/>
  <c r="I187" i="1"/>
  <c r="I186" i="1"/>
  <c r="I185" i="1"/>
  <c r="I184" i="1"/>
  <c r="I183" i="1"/>
  <c r="I182" i="1"/>
  <c r="I181" i="1"/>
  <c r="I179" i="1"/>
  <c r="I178" i="1"/>
  <c r="I177" i="1"/>
  <c r="I176" i="1"/>
  <c r="C176" i="1"/>
  <c r="I175" i="1"/>
  <c r="C175" i="1"/>
  <c r="I174" i="1"/>
  <c r="C174" i="1"/>
  <c r="I173" i="1"/>
  <c r="C173" i="1"/>
  <c r="I172" i="1"/>
  <c r="C172" i="1"/>
  <c r="I171" i="1"/>
  <c r="I170" i="1"/>
  <c r="I169" i="1"/>
  <c r="I168" i="1"/>
  <c r="I167" i="1"/>
  <c r="I166" i="1"/>
  <c r="I165" i="1"/>
  <c r="I164" i="1"/>
  <c r="I163" i="1"/>
  <c r="C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2" i="1"/>
  <c r="I141" i="1"/>
  <c r="I140" i="1"/>
  <c r="I139" i="1"/>
  <c r="I138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C113" i="1"/>
  <c r="I112" i="1"/>
  <c r="I111" i="1"/>
  <c r="I110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0" i="1"/>
  <c r="I69" i="1"/>
  <c r="I66" i="1"/>
  <c r="I65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C19" i="1"/>
  <c r="I18" i="1"/>
  <c r="I17" i="1"/>
  <c r="I16" i="1"/>
  <c r="I15" i="1"/>
  <c r="I14" i="1"/>
  <c r="I13" i="1"/>
  <c r="I12" i="1"/>
  <c r="I11" i="1"/>
  <c r="I10" i="1"/>
  <c r="I9" i="1"/>
  <c r="I3" i="1"/>
</calcChain>
</file>

<file path=xl/sharedStrings.xml><?xml version="1.0" encoding="utf-8"?>
<sst xmlns="http://schemas.openxmlformats.org/spreadsheetml/2006/main" count="878" uniqueCount="743">
  <si>
    <t>和鼎商贸pidan®报价单</t>
  </si>
  <si>
    <t>货号</t>
  </si>
  <si>
    <t>名称</t>
  </si>
  <si>
    <t>规格</t>
  </si>
  <si>
    <t>条码</t>
  </si>
  <si>
    <t>箱规</t>
  </si>
  <si>
    <t>零售价</t>
  </si>
  <si>
    <t>批发价</t>
  </si>
  <si>
    <t>数量</t>
  </si>
  <si>
    <t>金额</t>
  </si>
  <si>
    <t>PD1001W1</t>
  </si>
  <si>
    <r>
      <rPr>
        <sz val="11"/>
        <color theme="1"/>
        <rFont val="微软雅黑"/>
        <family val="2"/>
        <charset val="134"/>
      </rPr>
      <t xml:space="preserve">半封闭式猫砂盆 </t>
    </r>
    <r>
      <rPr>
        <b/>
        <sz val="11"/>
        <color theme="1"/>
        <rFont val="微软雅黑"/>
        <family val="2"/>
        <charset val="134"/>
      </rPr>
      <t>雪屋</t>
    </r>
    <r>
      <rPr>
        <sz val="11"/>
        <color theme="1"/>
        <rFont val="微软雅黑"/>
        <family val="2"/>
        <charset val="134"/>
      </rPr>
      <t>款 白</t>
    </r>
  </si>
  <si>
    <t>6970772231336</t>
  </si>
  <si>
    <t>PD1605M1X4</t>
  </si>
  <si>
    <t>宠物猫砂-豆腐膨润土混合猫砂--2.4kg-4包装</t>
  </si>
  <si>
    <t>6970772236461</t>
  </si>
  <si>
    <t>1箱/4包</t>
  </si>
  <si>
    <t>PD1609M1X4</t>
  </si>
  <si>
    <t>豆腐破碎膨润土混合猫砂6L-4包装</t>
  </si>
  <si>
    <t>外物流箱无条码</t>
  </si>
  <si>
    <t>PD1615M1X4</t>
  </si>
  <si>
    <t>活性炭豆腐破碎膨润土混合猫砂-4包装</t>
  </si>
  <si>
    <t>PD1611M1X4</t>
  </si>
  <si>
    <t>宠物猫砂-豆腐混合猫砂-4包装</t>
  </si>
  <si>
    <t>新品</t>
  </si>
  <si>
    <t>PD1650L1</t>
  </si>
  <si>
    <t>宠物猫砂-原味豆腐 球形膨润土 活性炭豆腐-三合一混合猫砂（桶装）</t>
  </si>
  <si>
    <t>PD1901S2</t>
  </si>
  <si>
    <t>除臭魔粒-8包装</t>
  </si>
  <si>
    <t>停产库存产品</t>
  </si>
  <si>
    <t>6970772231589</t>
  </si>
  <si>
    <t>10件/大箱</t>
  </si>
  <si>
    <t>PD1101W1</t>
  </si>
  <si>
    <t>猫砂铲套装</t>
  </si>
  <si>
    <t>6970772231800</t>
  </si>
  <si>
    <t>PD1201G1</t>
  </si>
  <si>
    <t>控砂垫 硅胶款</t>
  </si>
  <si>
    <t>6970772230063</t>
  </si>
  <si>
    <t>PD1050G2</t>
  </si>
  <si>
    <t>宠物狗厕所-回文字款-浅绿色</t>
  </si>
  <si>
    <t>6970772232593</t>
  </si>
  <si>
    <t>6件/大箱</t>
  </si>
  <si>
    <t>PD1050P2</t>
  </si>
  <si>
    <t>宠物狗厕所-回文字款-紫色</t>
  </si>
  <si>
    <t>6970772232609</t>
  </si>
  <si>
    <t>PD2002L1</t>
  </si>
  <si>
    <t>宠物窝-大号-吊床款</t>
  </si>
  <si>
    <t>6970772230612</t>
  </si>
  <si>
    <t>25件/大箱</t>
  </si>
  <si>
    <t>PD2002S1</t>
  </si>
  <si>
    <t>宠物窝-小号-吊床款</t>
  </si>
  <si>
    <t>清货产品</t>
  </si>
  <si>
    <t>6900077064018</t>
  </si>
  <si>
    <t>PD2003Y1</t>
  </si>
  <si>
    <t>宠物窝-蛋挞款</t>
  </si>
  <si>
    <t>6900077064025</t>
  </si>
  <si>
    <t>1件/大箱</t>
  </si>
  <si>
    <t>PD2001L1</t>
  </si>
  <si>
    <t>宠物窝-支架款</t>
  </si>
  <si>
    <t>6970772231411</t>
  </si>
  <si>
    <t>12件/大箱</t>
  </si>
  <si>
    <t>PD2007L1</t>
  </si>
  <si>
    <t>宠物窝-小车款</t>
  </si>
  <si>
    <t>6970772231442</t>
  </si>
  <si>
    <t>8件/大箱</t>
  </si>
  <si>
    <t>PD2008M1</t>
  </si>
  <si>
    <t>宠物窝-享晒款</t>
  </si>
  <si>
    <t>6970772234924</t>
  </si>
  <si>
    <t>PD2012G2</t>
  </si>
  <si>
    <t>宠物窝-牛油果款-绿色</t>
  </si>
  <si>
    <t>6970772234368</t>
  </si>
  <si>
    <t>PD2020G1</t>
  </si>
  <si>
    <t>宠物窝-枯山水</t>
  </si>
  <si>
    <t>6970772231114</t>
  </si>
  <si>
    <t>PD2013G1</t>
  </si>
  <si>
    <t>宠物窝-圆桶款-灰色</t>
  </si>
  <si>
    <t>6970772234375</t>
  </si>
  <si>
    <t>PD2021Y1</t>
  </si>
  <si>
    <t>宠物窝-猫用-鹈鹕款</t>
  </si>
  <si>
    <t>6970772236058</t>
  </si>
  <si>
    <t>PD2022B1</t>
  </si>
  <si>
    <t>宠物窝-猫用-趴趴熊款</t>
  </si>
  <si>
    <t>6970772236065</t>
  </si>
  <si>
    <t>PD2051LB</t>
  </si>
  <si>
    <t>宠物窝-四季款-L号-湖蓝色</t>
  </si>
  <si>
    <t>6970772232074</t>
  </si>
  <si>
    <t>5件/大箱</t>
  </si>
  <si>
    <t>PD2051MG</t>
  </si>
  <si>
    <t>宠物窝-四季款-M号-棕灰色</t>
  </si>
  <si>
    <t>6970772232067</t>
  </si>
  <si>
    <t>PD2201MG</t>
  </si>
  <si>
    <t>宠物口罩-犀牛-灰色-中号</t>
  </si>
  <si>
    <t>6970772232265</t>
  </si>
  <si>
    <t>24件/大箱</t>
  </si>
  <si>
    <t>PD2405G1</t>
  </si>
  <si>
    <t>宠物碗-冰山款-半透灰</t>
  </si>
  <si>
    <t>6970772230513</t>
  </si>
  <si>
    <t>PD2406B1</t>
  </si>
  <si>
    <t>宠物碗-火山款-半透黑</t>
  </si>
  <si>
    <t>6970772230445</t>
  </si>
  <si>
    <t>PD2406G1</t>
  </si>
  <si>
    <t>宠物碗-火山款-半透灰</t>
  </si>
  <si>
    <t>6970772230537</t>
  </si>
  <si>
    <t>PD2406P1</t>
  </si>
  <si>
    <t>宠物碗-火山款-半透粉</t>
  </si>
  <si>
    <t>6970772230544</t>
  </si>
  <si>
    <t>PD2430G1</t>
  </si>
  <si>
    <t>宠物碗B款-狗用-灰色</t>
  </si>
  <si>
    <t>6970772231886</t>
  </si>
  <si>
    <t>PD2430P2</t>
  </si>
  <si>
    <t>宠物碗B款-狗用-紫色</t>
  </si>
  <si>
    <t>6970772231879</t>
  </si>
  <si>
    <t>PD2430Y1</t>
  </si>
  <si>
    <t>宠物碗B款-狗用-黄色</t>
  </si>
  <si>
    <t>6970772231862</t>
  </si>
  <si>
    <t>PD2451W1</t>
  </si>
  <si>
    <r>
      <rPr>
        <sz val="11"/>
        <rFont val="微软雅黑"/>
        <family val="2"/>
        <charset val="134"/>
      </rPr>
      <t>宠物</t>
    </r>
    <r>
      <rPr>
        <b/>
        <sz val="11"/>
        <rFont val="微软雅黑"/>
        <family val="2"/>
        <charset val="134"/>
      </rPr>
      <t>饮水机</t>
    </r>
    <r>
      <rPr>
        <sz val="11"/>
        <rFont val="微软雅黑"/>
        <family val="2"/>
        <charset val="134"/>
      </rPr>
      <t>-加热版本</t>
    </r>
  </si>
  <si>
    <t>6970772235426</t>
  </si>
  <si>
    <t>PD2441G2</t>
  </si>
  <si>
    <t>随行杯-浅绿色</t>
  </si>
  <si>
    <t>6970772232456</t>
  </si>
  <si>
    <t>PD2401W1</t>
  </si>
  <si>
    <r>
      <rPr>
        <b/>
        <sz val="11"/>
        <color theme="1"/>
        <rFont val="微软雅黑"/>
        <family val="2"/>
        <charset val="134"/>
      </rPr>
      <t>斜口碗</t>
    </r>
    <r>
      <rPr>
        <sz val="11"/>
        <color theme="1"/>
        <rFont val="微软雅黑"/>
        <family val="2"/>
        <charset val="134"/>
      </rPr>
      <t xml:space="preserve"> 支架款</t>
    </r>
  </si>
  <si>
    <t>6970772231749</t>
  </si>
  <si>
    <t>PD2402S1</t>
  </si>
  <si>
    <t>宠物碗-水奥义款-小号单碗-绿色</t>
  </si>
  <si>
    <t>6970772234191</t>
  </si>
  <si>
    <t>PD2402S2</t>
  </si>
  <si>
    <t>宠物碗-水奥义款-小号双碗-绿色</t>
  </si>
  <si>
    <t>6970772234207</t>
  </si>
  <si>
    <t>PD2410W1</t>
  </si>
  <si>
    <t>宠物碗-Q勺</t>
  </si>
  <si>
    <t>6970772230650</t>
  </si>
  <si>
    <t>24件/中箱,288件/大箱</t>
  </si>
  <si>
    <t>PD2431G1</t>
  </si>
  <si>
    <t>宠物碗S款-猫用-灰色</t>
  </si>
  <si>
    <t>6970772231848</t>
  </si>
  <si>
    <t>PD2431G2</t>
  </si>
  <si>
    <t>猫双碗 绿</t>
  </si>
  <si>
    <t>6970772231855</t>
  </si>
  <si>
    <t>PD2460G1</t>
  </si>
  <si>
    <t>宠物碗-称重-火山款-灰色</t>
  </si>
  <si>
    <t>6970772233897</t>
  </si>
  <si>
    <t>PD2091M1</t>
  </si>
  <si>
    <t>宠物冰垫-蜂蜜柠檬茶款</t>
  </si>
  <si>
    <t>6970772232418</t>
  </si>
  <si>
    <t>PD2502G1</t>
  </si>
  <si>
    <t>宠物餐垫-星钻款</t>
  </si>
  <si>
    <t>6970772232395</t>
  </si>
  <si>
    <t>48件/大箱</t>
  </si>
  <si>
    <t>PD2901A1</t>
  </si>
  <si>
    <t>牵引绳-狗-菱形减震款-色块款</t>
  </si>
  <si>
    <t>6970772233712</t>
  </si>
  <si>
    <t>6件/中箱，24件/大箱</t>
  </si>
  <si>
    <t>PD2901A2</t>
  </si>
  <si>
    <t>牵引绳-狗-菱形减震款-条纹款</t>
  </si>
  <si>
    <t>6970772233729</t>
  </si>
  <si>
    <t>PD2902A1</t>
  </si>
  <si>
    <t>牵引绳-狗-圆形减震款-色块款</t>
  </si>
  <si>
    <t>6970772233743</t>
  </si>
  <si>
    <t>PD2902A2</t>
  </si>
  <si>
    <t>牵引绳-狗-圆形减震款-黑白条纹</t>
  </si>
  <si>
    <t>6970772233750</t>
  </si>
  <si>
    <t>PD2903A1</t>
  </si>
  <si>
    <t>牵引绳-狗-手链款A1 款</t>
  </si>
  <si>
    <t>6970772233767</t>
  </si>
  <si>
    <t>12件/中箱，96件/大箱</t>
  </si>
  <si>
    <t>PD2903A2</t>
  </si>
  <si>
    <t>牵引绳-狗-手链款A2 款</t>
  </si>
  <si>
    <t>6970772233774</t>
  </si>
  <si>
    <t>PD2930A1</t>
  </si>
  <si>
    <t>宠物项圈-犬用蓝绿渐变</t>
  </si>
  <si>
    <t>6970772233798</t>
  </si>
  <si>
    <t>PD2930A2</t>
  </si>
  <si>
    <t>宠物项圈-犬用粉绿渐变</t>
  </si>
  <si>
    <t>6970772233781</t>
  </si>
  <si>
    <t>PD2930A3</t>
  </si>
  <si>
    <t>宠物项圈-犬用彩色条纹</t>
  </si>
  <si>
    <t>6970772233804</t>
  </si>
  <si>
    <t>PD2931S1</t>
  </si>
  <si>
    <t>宠物项圈-犬用-野兽色块-S号</t>
  </si>
  <si>
    <t>6970772234740</t>
  </si>
  <si>
    <t>PD2931S2</t>
  </si>
  <si>
    <t>宠物项圈-犬用-土豪金链-S号</t>
  </si>
  <si>
    <t>6970772234757</t>
  </si>
  <si>
    <t>PD2931S3</t>
  </si>
  <si>
    <t>宠物项圈-犬用-晚霞渐变-S号</t>
  </si>
  <si>
    <t>6970772234764</t>
  </si>
  <si>
    <t>PD2981A1</t>
  </si>
  <si>
    <t>宠物领结-猫用-假日早餐款</t>
  </si>
  <si>
    <t>6970772236348</t>
  </si>
  <si>
    <t>PD2981B2</t>
  </si>
  <si>
    <t>宠物领结-猫用-蜜桃胶囊款</t>
  </si>
  <si>
    <t>6970772236355</t>
  </si>
  <si>
    <t>PD2981C3</t>
  </si>
  <si>
    <t>宠物立体领结-猫用-波普方格</t>
  </si>
  <si>
    <t>6970772236362</t>
  </si>
  <si>
    <t>PD2981D4</t>
  </si>
  <si>
    <t>宠物立体项圈-猫用-太阳花款</t>
  </si>
  <si>
    <t>6970772236379</t>
  </si>
  <si>
    <t>PD2981E5</t>
  </si>
  <si>
    <t>宠物领带-猫用-春日漫步</t>
  </si>
  <si>
    <t>6970772236386</t>
  </si>
  <si>
    <t>PD2981F6</t>
  </si>
  <si>
    <t>宠物领带-猫用-焦糖海盐</t>
  </si>
  <si>
    <t>6970772236393</t>
  </si>
  <si>
    <t>PD2981G7</t>
  </si>
  <si>
    <t>宠物立体项圈-猫用-郁金香款</t>
  </si>
  <si>
    <t>6970772236409</t>
  </si>
  <si>
    <t>PD2950A1</t>
  </si>
  <si>
    <r>
      <rPr>
        <b/>
        <sz val="11"/>
        <color theme="1"/>
        <rFont val="微软雅黑"/>
        <family val="2"/>
        <charset val="134"/>
      </rPr>
      <t>牵引绳</t>
    </r>
    <r>
      <rPr>
        <sz val="11"/>
        <color theme="1"/>
        <rFont val="微软雅黑"/>
        <family val="2"/>
        <charset val="134"/>
      </rPr>
      <t>-猫-组合款-素色</t>
    </r>
  </si>
  <si>
    <t>6970772233811</t>
  </si>
  <si>
    <t>PD2950A2</t>
  </si>
  <si>
    <r>
      <rPr>
        <b/>
        <sz val="11"/>
        <color theme="1"/>
        <rFont val="微软雅黑"/>
        <family val="2"/>
        <charset val="134"/>
      </rPr>
      <t>牵引绳</t>
    </r>
    <r>
      <rPr>
        <sz val="11"/>
        <color theme="1"/>
        <rFont val="微软雅黑"/>
        <family val="2"/>
        <charset val="134"/>
      </rPr>
      <t>-猫-组合款-彩色</t>
    </r>
  </si>
  <si>
    <t>6970772233828</t>
  </si>
  <si>
    <t>PD2951A1</t>
  </si>
  <si>
    <r>
      <rPr>
        <b/>
        <sz val="11"/>
        <rFont val="微软雅黑"/>
        <family val="2"/>
        <charset val="134"/>
      </rPr>
      <t>牵引绳</t>
    </r>
    <r>
      <rPr>
        <sz val="11"/>
        <rFont val="微软雅黑"/>
        <family val="2"/>
        <charset val="134"/>
      </rPr>
      <t>-猫-组合款-一起野营</t>
    </r>
  </si>
  <si>
    <t>6970772236324</t>
  </si>
  <si>
    <t>PD2951B2</t>
  </si>
  <si>
    <r>
      <rPr>
        <b/>
        <sz val="11"/>
        <rFont val="微软雅黑"/>
        <family val="2"/>
        <charset val="134"/>
      </rPr>
      <t>牵引绳</t>
    </r>
    <r>
      <rPr>
        <sz val="11"/>
        <rFont val="微软雅黑"/>
        <family val="2"/>
        <charset val="134"/>
      </rPr>
      <t>-猫-组合款-蜜桃胶囊</t>
    </r>
  </si>
  <si>
    <t>6970772236331</t>
  </si>
  <si>
    <t>PD2980A2</t>
  </si>
  <si>
    <t>项圈-猫-蝴蝶结款A2 款</t>
  </si>
  <si>
    <t>6970772233842</t>
  </si>
  <si>
    <t>12件/中箱，48件/大箱</t>
  </si>
  <si>
    <t>PD2980A3</t>
  </si>
  <si>
    <t>项圈-猫-蝴蝶结款A3 款</t>
  </si>
  <si>
    <t>6970772233859</t>
  </si>
  <si>
    <t>PD2980A4</t>
  </si>
  <si>
    <t>宠物项圈-猫-蝴蝶结款A4款-抽象格子</t>
  </si>
  <si>
    <t>6970772233866</t>
  </si>
  <si>
    <t>PD2980A6</t>
  </si>
  <si>
    <t>宠物项圈-猫-蝴蝶结款A6款-草间波点</t>
  </si>
  <si>
    <t>6970772233880</t>
  </si>
  <si>
    <t>PD2990M1</t>
  </si>
  <si>
    <t>宠物领带-猫用-狐狸之森</t>
  </si>
  <si>
    <t xml:space="preserve">6970772234931 </t>
  </si>
  <si>
    <t>PD2990M2</t>
  </si>
  <si>
    <t>宠物领带-猫用-英伦虎头</t>
  </si>
  <si>
    <t>6970772234948</t>
  </si>
  <si>
    <t>PD2990M3</t>
  </si>
  <si>
    <t>宠物领带-猫用-蒸汽波光</t>
  </si>
  <si>
    <t>6970772234955</t>
  </si>
  <si>
    <t>PD2990M4</t>
  </si>
  <si>
    <t>宠物领带-猫用-荆棘条纹</t>
  </si>
  <si>
    <t>6970772234962</t>
  </si>
  <si>
    <t>PD2991M1</t>
  </si>
  <si>
    <t>宠物围兜-猫犬通用-麻辣鸡</t>
  </si>
  <si>
    <t>6970772235020</t>
  </si>
  <si>
    <t>PD2991M2</t>
  </si>
  <si>
    <t>宠物围兜-猫犬通用-小哭包</t>
  </si>
  <si>
    <t>6970772235037</t>
  </si>
  <si>
    <t>PD2991M3</t>
  </si>
  <si>
    <t>宠物围兜-猫犬通用-睫毛精</t>
  </si>
  <si>
    <t>6970772235044</t>
  </si>
  <si>
    <t>PD2991M4</t>
  </si>
  <si>
    <t>宠物围兜-猫犬通用-贪吃鬼</t>
  </si>
  <si>
    <t>6970772235051</t>
  </si>
  <si>
    <t>PD3001A2</t>
  </si>
  <si>
    <t>玩具配件 羽毛款</t>
  </si>
  <si>
    <t>6970772231664</t>
  </si>
  <si>
    <t>PD3001A5</t>
  </si>
  <si>
    <t>逗猫棒-配件A5-尾巴款</t>
  </si>
  <si>
    <t>6970772230087</t>
  </si>
  <si>
    <t>PD3002B1</t>
  </si>
  <si>
    <t>逗猫棒-弹性款-黑色</t>
  </si>
  <si>
    <t>6970772232029</t>
  </si>
  <si>
    <t>PD3002W1</t>
  </si>
  <si>
    <t>逗猫棒-弹性款-白色</t>
  </si>
  <si>
    <t>6900077063820</t>
  </si>
  <si>
    <t>PD3701B2</t>
  </si>
  <si>
    <t>电动不倒翁逗猫棒 气球款 蓝</t>
  </si>
  <si>
    <t>6970772230636</t>
  </si>
  <si>
    <t>PD3201P1</t>
  </si>
  <si>
    <t>逗猫棒-晨露-粉色</t>
  </si>
  <si>
    <t>6900077063868</t>
  </si>
  <si>
    <t>PD3001B1</t>
  </si>
  <si>
    <t>逗猫棒-手持款-黑色</t>
  </si>
  <si>
    <t>6900077063776</t>
  </si>
  <si>
    <t>PD3001W1</t>
  </si>
  <si>
    <t>逗猫棒-手持款-白色</t>
  </si>
  <si>
    <t>6900077063790</t>
  </si>
  <si>
    <t>PD3004G1</t>
  </si>
  <si>
    <t>软胶逗猫棒 灰</t>
  </si>
  <si>
    <t>6970772231756</t>
  </si>
  <si>
    <t>PD3107M1</t>
  </si>
  <si>
    <t>宠物爬架-猫用-猫岛款</t>
  </si>
  <si>
    <t>6970772236157</t>
  </si>
  <si>
    <t>PD3105M1</t>
  </si>
  <si>
    <t>宠物爬架-猫用-跳跳款</t>
  </si>
  <si>
    <t>6970772235921</t>
  </si>
  <si>
    <t>PD3103M1</t>
  </si>
  <si>
    <t>爬架-乐活款</t>
  </si>
  <si>
    <t>无货定制</t>
  </si>
  <si>
    <t>6970772234603</t>
  </si>
  <si>
    <t>PD3104M1</t>
  </si>
  <si>
    <t>爬架-云梯款</t>
  </si>
  <si>
    <t>6970772234610</t>
  </si>
  <si>
    <t>PD3202B1</t>
  </si>
  <si>
    <t>玩具球-薄荷款-蓝色</t>
  </si>
  <si>
    <t>6970772230025</t>
  </si>
  <si>
    <t>PD3303A2</t>
  </si>
  <si>
    <t>猫抓板-踏浪替换款</t>
  </si>
  <si>
    <t>6900077063950</t>
  </si>
  <si>
    <t>PD3304W1</t>
  </si>
  <si>
    <r>
      <rPr>
        <sz val="11"/>
        <color theme="1"/>
        <rFont val="微软雅黑"/>
        <family val="2"/>
        <charset val="134"/>
      </rPr>
      <t xml:space="preserve">瓦楞纸猫抓板 </t>
    </r>
    <r>
      <rPr>
        <b/>
        <sz val="11"/>
        <color theme="1"/>
        <rFont val="微软雅黑"/>
        <family val="2"/>
        <charset val="134"/>
      </rPr>
      <t>山谷</t>
    </r>
    <r>
      <rPr>
        <sz val="11"/>
        <color theme="1"/>
        <rFont val="微软雅黑"/>
        <family val="2"/>
        <charset val="134"/>
      </rPr>
      <t>款</t>
    </r>
  </si>
  <si>
    <t>6970772230049</t>
  </si>
  <si>
    <t>PD3311A2</t>
  </si>
  <si>
    <t>猫抓板-猫屋款-猫山</t>
  </si>
  <si>
    <t>6970772234351</t>
  </si>
  <si>
    <t>PD3314B2</t>
  </si>
  <si>
    <t>宠物猫抓板-怪兽入侵款</t>
  </si>
  <si>
    <t>6970772235761</t>
  </si>
  <si>
    <t>PD3315B3</t>
  </si>
  <si>
    <t>宠物猫抓板-三合一基础款</t>
  </si>
  <si>
    <t>6970772235778</t>
  </si>
  <si>
    <t>PD3316A3</t>
  </si>
  <si>
    <t>宠物猫抓板-动物套装款</t>
  </si>
  <si>
    <t>6970772235785</t>
  </si>
  <si>
    <t>PD3317M2</t>
  </si>
  <si>
    <t>宠物猫抓板-怪物堆堆款</t>
  </si>
  <si>
    <t>6970772235792</t>
  </si>
  <si>
    <t>PD3401W2</t>
  </si>
  <si>
    <t>宠物刷-山峦款</t>
  </si>
  <si>
    <t>6900077064032</t>
  </si>
  <si>
    <t>PD3402W1</t>
  </si>
  <si>
    <t>宠物刷-恐龙款</t>
  </si>
  <si>
    <t>6900077064056</t>
  </si>
  <si>
    <t>PD3404Y1</t>
  </si>
  <si>
    <t>宠物刷-绑带款</t>
  </si>
  <si>
    <t>6970772232524</t>
  </si>
  <si>
    <t>PD3405C1</t>
  </si>
  <si>
    <t>宠物梳-转向款-短齿</t>
  </si>
  <si>
    <t>6970772234467</t>
  </si>
  <si>
    <t>PD3405D1</t>
  </si>
  <si>
    <t>宠物梳-转向款-长齿</t>
  </si>
  <si>
    <t>6970772234474</t>
  </si>
  <si>
    <t>PD3502A2</t>
  </si>
  <si>
    <t>宠物地毯-毛毡款（两片）</t>
  </si>
  <si>
    <t>6970772234849</t>
  </si>
  <si>
    <t>PD3205Y1</t>
  </si>
  <si>
    <t>宠物玩具-猫用-不倒翁滚球</t>
  </si>
  <si>
    <t>6970772235327</t>
  </si>
  <si>
    <t>48/大箱</t>
  </si>
  <si>
    <t>PD3206M3</t>
  </si>
  <si>
    <r>
      <rPr>
        <sz val="11"/>
        <color theme="1"/>
        <rFont val="微软雅黑"/>
        <family val="2"/>
        <charset val="134"/>
      </rPr>
      <t>宠物玩具-猫用-</t>
    </r>
    <r>
      <rPr>
        <b/>
        <sz val="11"/>
        <color theme="1"/>
        <rFont val="微软雅黑"/>
        <family val="2"/>
        <charset val="134"/>
      </rPr>
      <t>弹球</t>
    </r>
    <r>
      <rPr>
        <sz val="11"/>
        <color theme="1"/>
        <rFont val="微软雅黑"/>
        <family val="2"/>
        <charset val="134"/>
      </rPr>
      <t>款-3只装</t>
    </r>
  </si>
  <si>
    <t>6970772235471</t>
  </si>
  <si>
    <t>PD3602P1</t>
  </si>
  <si>
    <t>宠物漏食玩具-胶囊款</t>
  </si>
  <si>
    <t>6970772232616</t>
  </si>
  <si>
    <t>PD3701A2</t>
  </si>
  <si>
    <t>电动玩具-气球-配件</t>
  </si>
  <si>
    <t>清货库存产品</t>
  </si>
  <si>
    <t>6970772232043</t>
  </si>
  <si>
    <t>电动玩具-气球-蓝色</t>
  </si>
  <si>
    <t>PD3702W1</t>
  </si>
  <si>
    <r>
      <rPr>
        <sz val="11"/>
        <color theme="1"/>
        <rFont val="微软雅黑"/>
        <family val="2"/>
        <charset val="134"/>
      </rPr>
      <t>电动玩具-</t>
    </r>
    <r>
      <rPr>
        <b/>
        <sz val="11"/>
        <color theme="1"/>
        <rFont val="微软雅黑"/>
        <family val="2"/>
        <charset val="134"/>
      </rPr>
      <t>小雪怪</t>
    </r>
  </si>
  <si>
    <t>6970772234184</t>
  </si>
  <si>
    <t>PD3704W1</t>
  </si>
  <si>
    <t>宠物玩具-猫用-电动-兔子逗猫</t>
  </si>
  <si>
    <t>6970772234658</t>
  </si>
  <si>
    <t>PD3801B1</t>
  </si>
  <si>
    <t>毛绒玩具-海豚-蓝色</t>
  </si>
  <si>
    <t>6970772230100</t>
  </si>
  <si>
    <t>PD3801W1</t>
  </si>
  <si>
    <t>毛绒玩具-海豚-白色</t>
  </si>
  <si>
    <t>6970772230117</t>
  </si>
  <si>
    <t>PD3802A1</t>
  </si>
  <si>
    <t>宠物玩具-猫用-毛绒-小怪兽系列-胖芙芙</t>
  </si>
  <si>
    <t>6970772233101</t>
  </si>
  <si>
    <t>PD3802B1</t>
  </si>
  <si>
    <t>宠物毛绒玩具-小怪兽系列-浅绿色款</t>
  </si>
  <si>
    <t>6970772233118</t>
  </si>
  <si>
    <t>12件/中箱,48件/大箱</t>
  </si>
  <si>
    <t>PD3802C1</t>
  </si>
  <si>
    <t>宠物毛绒玩具-小怪兽系列-黄色款</t>
  </si>
  <si>
    <t>6970772233125</t>
  </si>
  <si>
    <t>PD3802D1</t>
  </si>
  <si>
    <t>宠物毛绒玩具-小怪兽系列-绿色款</t>
  </si>
  <si>
    <t>6970772233132</t>
  </si>
  <si>
    <t>PD3805F1</t>
  </si>
  <si>
    <t>宠物玩具-猫用-毛绒-小怪兽系列-长颈鹿款</t>
  </si>
  <si>
    <t>6970772235846</t>
  </si>
  <si>
    <t>PD3805G1</t>
  </si>
  <si>
    <t>宠物玩具-猫用-毛绒-小怪兽系列-鸵鸟款</t>
  </si>
  <si>
    <t>6970772235853</t>
  </si>
  <si>
    <t>PD3803A1</t>
  </si>
  <si>
    <t>宠物玩具-猫用-毛绒-小怪兽系列-猴开心</t>
  </si>
  <si>
    <t>6970772234771</t>
  </si>
  <si>
    <t>PD3851A1</t>
  </si>
  <si>
    <t>宠物玩具-犬用-毛绒-小怪兽系列-猴开心</t>
  </si>
  <si>
    <t>6970772234986</t>
  </si>
  <si>
    <t>PD3851B1</t>
  </si>
  <si>
    <t>宠物玩具-犬用-毛绒-小怪兽系列-胖大星</t>
  </si>
  <si>
    <t>6970772234993</t>
  </si>
  <si>
    <t>PD3851C1</t>
  </si>
  <si>
    <t>宠物玩具-犬用-毛绒-小怪兽系列-鱿鱼圈</t>
  </si>
  <si>
    <t>6970772235006</t>
  </si>
  <si>
    <t>PD3851D1</t>
  </si>
  <si>
    <t>宠物玩具-犬用-毛绒-小怪兽系列-对讲鸡</t>
  </si>
  <si>
    <t>6970772235013</t>
  </si>
  <si>
    <t>PD3901R1</t>
  </si>
  <si>
    <t>宠物玩具-猫用-回力小车-红色</t>
  </si>
  <si>
    <t>6970772234160</t>
  </si>
  <si>
    <t>PD60022AX</t>
  </si>
  <si>
    <t>宠物玩具-木天蓼系列-饼干棒款</t>
  </si>
  <si>
    <t>6970772236669</t>
  </si>
  <si>
    <t>PD60022BX</t>
  </si>
  <si>
    <t>宠物玩具-木天蓼系列-鞭炮款</t>
  </si>
  <si>
    <t>6970772236676</t>
  </si>
  <si>
    <t>PD60022CX</t>
  </si>
  <si>
    <t>宠物玩具-木天蓼系列-飞轮款</t>
  </si>
  <si>
    <t>6970772236683</t>
  </si>
  <si>
    <t>PD60022DX</t>
  </si>
  <si>
    <t>宠物玩具-木天蓼系列-逗猫棒款</t>
  </si>
  <si>
    <t>6970772236690</t>
  </si>
  <si>
    <t>PD60022EX</t>
  </si>
  <si>
    <t>宠物玩具-木天蓼系列-老鼠款</t>
  </si>
  <si>
    <t>6970772236706</t>
  </si>
  <si>
    <t>PD60022FX</t>
  </si>
  <si>
    <t>宠物玩具-木天蓼系列-奥利奥款</t>
  </si>
  <si>
    <t>6970772236713</t>
  </si>
  <si>
    <t>PD60022GX</t>
  </si>
  <si>
    <t>宠物玩具-木天蓼系列-毛毛虫款</t>
  </si>
  <si>
    <t>6970772236720</t>
  </si>
  <si>
    <t>PD60022HX</t>
  </si>
  <si>
    <t>宠物玩具-木天蓼系列-蜜蜂款</t>
  </si>
  <si>
    <t>6970772236737</t>
  </si>
  <si>
    <t>PD60022JX</t>
  </si>
  <si>
    <t>宠物玩具-木天蓼系列-稻草人款</t>
  </si>
  <si>
    <t>6970772236744</t>
  </si>
  <si>
    <t>PD5001A1</t>
  </si>
  <si>
    <t>宠物清洁护理液</t>
  </si>
  <si>
    <t>6970772230698</t>
  </si>
  <si>
    <t>24件/中箱,384件/大箱</t>
  </si>
  <si>
    <t>PD5250A2</t>
  </si>
  <si>
    <r>
      <rPr>
        <sz val="11"/>
        <color theme="1"/>
        <rFont val="微软雅黑"/>
        <family val="2"/>
        <charset val="134"/>
      </rPr>
      <t>pidan</t>
    </r>
    <r>
      <rPr>
        <b/>
        <sz val="11"/>
        <color theme="1"/>
        <rFont val="微软雅黑"/>
        <family val="2"/>
        <charset val="134"/>
      </rPr>
      <t>除臭喷雾</t>
    </r>
  </si>
  <si>
    <t>6970772235181</t>
  </si>
  <si>
    <t>PD5101A1</t>
  </si>
  <si>
    <t>宠物湿巾10抽*10</t>
  </si>
  <si>
    <t>6970772231138</t>
  </si>
  <si>
    <t>PD5101A8</t>
  </si>
  <si>
    <t>宠物湿巾80抽*3</t>
  </si>
  <si>
    <t>6970772231121</t>
  </si>
  <si>
    <t>PD5201A2</t>
  </si>
  <si>
    <t>宠物清洁泡沫-无香型</t>
  </si>
  <si>
    <t>6970772232685</t>
  </si>
  <si>
    <t>PD3450M1</t>
  </si>
  <si>
    <t>宠物指甲剪</t>
  </si>
  <si>
    <t>6970772236140</t>
  </si>
  <si>
    <t>PD4102M1</t>
  </si>
  <si>
    <t>宠物伊丽莎白圈-防水布款</t>
  </si>
  <si>
    <t>6970772235945</t>
  </si>
  <si>
    <t>清洁棉签 耳道清洁 30支</t>
  </si>
  <si>
    <t>清洁湿巾 无香型  10片*10</t>
  </si>
  <si>
    <t>清洁湿巾 无香型 80抽*3</t>
  </si>
  <si>
    <t>PD5110F1</t>
  </si>
  <si>
    <t>宠物局部清洁指套湿巾-15片装</t>
  </si>
  <si>
    <t>6970772235709</t>
  </si>
  <si>
    <t>PD5115H1</t>
  </si>
  <si>
    <t>宠物全身清洁手套湿巾-6片装</t>
  </si>
  <si>
    <t>6970772235716</t>
  </si>
  <si>
    <t>PD7001W1</t>
  </si>
  <si>
    <t>宠物喂药器</t>
  </si>
  <si>
    <t>6970772230131</t>
  </si>
  <si>
    <t>24件/中箱，288件/大箱</t>
  </si>
  <si>
    <t>PD8003BL</t>
  </si>
  <si>
    <t>狗玩具-钥匙大号-粉色</t>
  </si>
  <si>
    <t>6970772231978</t>
  </si>
  <si>
    <t>PD8003BM</t>
  </si>
  <si>
    <t>狗玩具-钥匙小号-粉色</t>
  </si>
  <si>
    <t>6970772231985</t>
  </si>
  <si>
    <t>PD8003GL</t>
  </si>
  <si>
    <t>狗玩具-钥匙大号-绿色</t>
  </si>
  <si>
    <t>6970772231923</t>
  </si>
  <si>
    <t>PD8003GM</t>
  </si>
  <si>
    <t>狗玩具-钥匙小号-绿色</t>
  </si>
  <si>
    <t>6970772231961</t>
  </si>
  <si>
    <t>PD8012P2</t>
  </si>
  <si>
    <t>宠物玩具-犬用-水纹球-紫色</t>
  </si>
  <si>
    <t>6970772234078</t>
  </si>
  <si>
    <t>PD8012R1</t>
  </si>
  <si>
    <t>宠物玩具-犬用-水纹球-红色</t>
  </si>
  <si>
    <t>6970772234061</t>
  </si>
  <si>
    <t>PD8012Y1</t>
  </si>
  <si>
    <t>宠物玩具-犬用-水纹球-黄色</t>
  </si>
  <si>
    <t>6970772234085</t>
  </si>
  <si>
    <t>PS2052A1GU</t>
  </si>
  <si>
    <t>宠物地毯-蛋黄哥合作款-蛋大爷-地垫</t>
  </si>
  <si>
    <t>6970772235143</t>
  </si>
  <si>
    <t>PS3316A1GU</t>
  </si>
  <si>
    <t>宠物猫抓板-蛋黄哥合作款-毛毡围栏款</t>
  </si>
  <si>
    <t>6970772235174</t>
  </si>
  <si>
    <t>PS3317A1GU</t>
  </si>
  <si>
    <t>宠物猫抓板-蛋黄哥合作款-泡面碗款</t>
  </si>
  <si>
    <t>PD2651M1</t>
  </si>
  <si>
    <r>
      <rPr>
        <sz val="11"/>
        <color theme="1"/>
        <rFont val="微软雅黑"/>
        <family val="2"/>
        <charset val="134"/>
      </rPr>
      <t>宠物包-</t>
    </r>
    <r>
      <rPr>
        <b/>
        <sz val="11"/>
        <color theme="1"/>
        <rFont val="微软雅黑"/>
        <family val="2"/>
        <charset val="134"/>
      </rPr>
      <t>背包</t>
    </r>
    <r>
      <rPr>
        <sz val="11"/>
        <color theme="1"/>
        <rFont val="微软雅黑"/>
        <family val="2"/>
        <charset val="134"/>
      </rPr>
      <t>款</t>
    </r>
  </si>
  <si>
    <t>6970772235242</t>
  </si>
  <si>
    <t>PD2015D1</t>
  </si>
  <si>
    <t>宠物窝-好舒服鸭款</t>
  </si>
  <si>
    <t>6970772232340</t>
  </si>
  <si>
    <t>PD2652M1</t>
  </si>
  <si>
    <t>宠物临时住所拓展背包</t>
  </si>
  <si>
    <t>6970772236867</t>
  </si>
  <si>
    <t>PD2017G1</t>
  </si>
  <si>
    <t>宠物窝-河豚款</t>
  </si>
  <si>
    <t>6970772232357</t>
  </si>
  <si>
    <t>PS2992A1LN</t>
  </si>
  <si>
    <t>宠物领巾-LINE合作款-布朗熊</t>
  </si>
  <si>
    <t>6970772234030</t>
  </si>
  <si>
    <t>PS2992A2LN</t>
  </si>
  <si>
    <t>宠物领巾-LINE合作款-可妮兔</t>
  </si>
  <si>
    <t>6970772234054</t>
  </si>
  <si>
    <t>PS2992A3LN</t>
  </si>
  <si>
    <t>宠物领巾-LINE合作款-莎莉</t>
  </si>
  <si>
    <t>6970772235402</t>
  </si>
  <si>
    <t>PS3302A1LN</t>
  </si>
  <si>
    <t>宠物玩具-猫抓板-LINE合作款-溜溜窝</t>
  </si>
  <si>
    <t>PS3311A1LN</t>
  </si>
  <si>
    <t>宠物玩具-猫抓板-LINE合作款-猫屋</t>
  </si>
  <si>
    <t>PD6001A1</t>
  </si>
  <si>
    <t>宠物零食 猫薄荷</t>
  </si>
  <si>
    <t>6970772231619</t>
  </si>
  <si>
    <t>PD6002A1</t>
  </si>
  <si>
    <t>宠物零食 木天蓼 3支装</t>
  </si>
  <si>
    <t>6970772230582</t>
  </si>
  <si>
    <t>PD6002B1</t>
  </si>
  <si>
    <r>
      <rPr>
        <sz val="11"/>
        <color theme="1"/>
        <rFont val="微软雅黑"/>
        <family val="2"/>
        <charset val="134"/>
      </rPr>
      <t>宠物玩具-</t>
    </r>
    <r>
      <rPr>
        <b/>
        <sz val="11"/>
        <color theme="1"/>
        <rFont val="微软雅黑"/>
        <family val="2"/>
        <charset val="134"/>
      </rPr>
      <t>木天蓼系列</t>
    </r>
    <r>
      <rPr>
        <sz val="11"/>
        <color theme="1"/>
        <rFont val="微软雅黑"/>
        <family val="2"/>
        <charset val="134"/>
      </rPr>
      <t>-扫帚</t>
    </r>
  </si>
  <si>
    <t>6970772234481</t>
  </si>
  <si>
    <t>PD6002C1</t>
  </si>
  <si>
    <r>
      <rPr>
        <sz val="11"/>
        <color theme="1"/>
        <rFont val="微软雅黑"/>
        <family val="2"/>
        <charset val="134"/>
      </rPr>
      <t>宠物玩具-</t>
    </r>
    <r>
      <rPr>
        <b/>
        <sz val="11"/>
        <color theme="1"/>
        <rFont val="微软雅黑"/>
        <family val="2"/>
        <charset val="134"/>
      </rPr>
      <t>木天蓼系列</t>
    </r>
    <r>
      <rPr>
        <sz val="11"/>
        <color theme="1"/>
        <rFont val="微软雅黑"/>
        <family val="2"/>
        <charset val="134"/>
      </rPr>
      <t>-虫瘿果烤串</t>
    </r>
  </si>
  <si>
    <t>6970772234498</t>
  </si>
  <si>
    <t>PD6002D1</t>
  </si>
  <si>
    <r>
      <rPr>
        <sz val="11"/>
        <color theme="1"/>
        <rFont val="微软雅黑"/>
        <family val="2"/>
        <charset val="134"/>
      </rPr>
      <t>宠物玩具-</t>
    </r>
    <r>
      <rPr>
        <b/>
        <sz val="11"/>
        <color theme="1"/>
        <rFont val="微软雅黑"/>
        <family val="2"/>
        <charset val="134"/>
      </rPr>
      <t>木天蓼系列</t>
    </r>
    <r>
      <rPr>
        <sz val="11"/>
        <color theme="1"/>
        <rFont val="微软雅黑"/>
        <family val="2"/>
        <charset val="134"/>
      </rPr>
      <t>-哑铃</t>
    </r>
  </si>
  <si>
    <t>6970772234504</t>
  </si>
  <si>
    <t>PD6002H1</t>
  </si>
  <si>
    <r>
      <rPr>
        <sz val="11"/>
        <color theme="1"/>
        <rFont val="微软雅黑"/>
        <family val="2"/>
        <charset val="134"/>
      </rPr>
      <t>宠物玩具-</t>
    </r>
    <r>
      <rPr>
        <b/>
        <sz val="11"/>
        <color theme="1"/>
        <rFont val="微软雅黑"/>
        <family val="2"/>
        <charset val="134"/>
      </rPr>
      <t>木天蓼系列</t>
    </r>
    <r>
      <rPr>
        <sz val="11"/>
        <color theme="1"/>
        <rFont val="微软雅黑"/>
        <family val="2"/>
        <charset val="134"/>
      </rPr>
      <t>-立方体</t>
    </r>
  </si>
  <si>
    <t>6970772234542</t>
  </si>
  <si>
    <t>PD6002J1</t>
  </si>
  <si>
    <r>
      <rPr>
        <sz val="11"/>
        <color theme="1"/>
        <rFont val="微软雅黑"/>
        <family val="2"/>
        <charset val="134"/>
      </rPr>
      <t>宠物玩具-</t>
    </r>
    <r>
      <rPr>
        <b/>
        <sz val="11"/>
        <color theme="1"/>
        <rFont val="微软雅黑"/>
        <family val="2"/>
        <charset val="134"/>
      </rPr>
      <t>木天蓼系列</t>
    </r>
    <r>
      <rPr>
        <sz val="11"/>
        <color theme="1"/>
        <rFont val="微软雅黑"/>
        <family val="2"/>
        <charset val="134"/>
      </rPr>
      <t>-薄荷球烤串</t>
    </r>
  </si>
  <si>
    <t>6970772234559</t>
  </si>
  <si>
    <t>PD6003A1</t>
  </si>
  <si>
    <t>零食-猫草-花盆款</t>
  </si>
  <si>
    <t>6970772230667</t>
  </si>
  <si>
    <t>PD6003AX</t>
  </si>
  <si>
    <t>零食-猫草种子-2包装</t>
  </si>
  <si>
    <t>6970772232623</t>
  </si>
  <si>
    <t>PD6401C1</t>
  </si>
  <si>
    <t>宠物零食--山羊奶布丁 猫用 6枚</t>
  </si>
  <si>
    <t>6970772230674</t>
  </si>
  <si>
    <t>PD6110A1</t>
  </si>
  <si>
    <t>宠物零食--多层肉粒-鸡肉味-100g</t>
  </si>
  <si>
    <t>6970772233620</t>
  </si>
  <si>
    <t>PD6201K1</t>
  </si>
  <si>
    <t>宠物零食--冻干-鸡肉</t>
  </si>
  <si>
    <t>6970772235334</t>
  </si>
  <si>
    <t>PD6201S1</t>
  </si>
  <si>
    <t>宠物零食--冻干-三文鱼</t>
  </si>
  <si>
    <t>6970772235341</t>
  </si>
  <si>
    <t>PD6203A1</t>
  </si>
  <si>
    <t>宠物零食--大块冻干-鸡肉</t>
  </si>
  <si>
    <t>6970772234399</t>
  </si>
  <si>
    <t>PD6203D1</t>
  </si>
  <si>
    <t>宠物零食--大块冻干-三文鱼</t>
  </si>
  <si>
    <t>6970772234313</t>
  </si>
  <si>
    <t>PD6215A1</t>
  </si>
  <si>
    <t>宠物零食--冻干-多春鱼</t>
  </si>
  <si>
    <t>6970772233965</t>
  </si>
  <si>
    <t>PD6217A1</t>
  </si>
  <si>
    <t>宠物零食--冻干-鹌鹑</t>
  </si>
  <si>
    <t>6970772234696</t>
  </si>
  <si>
    <t>PD6218A1</t>
  </si>
  <si>
    <t>宠物零食--冻干-鲱鱼</t>
  </si>
  <si>
    <t>6970772234702</t>
  </si>
  <si>
    <t>PD6204A1</t>
  </si>
  <si>
    <t>宠物零食--冻干-整块鸡胸肉（原味）</t>
  </si>
  <si>
    <t>6970772235631</t>
  </si>
  <si>
    <t>PD6219A1</t>
  </si>
  <si>
    <t>宠物零食--冻干-酸奶块-原味</t>
  </si>
  <si>
    <t>6970772235259</t>
  </si>
  <si>
    <t>PD6219A2</t>
  </si>
  <si>
    <t>宠物零食--冻干-酸奶块-蔓越莓蓝莓混合口味</t>
  </si>
  <si>
    <t>6970772235266</t>
  </si>
  <si>
    <t>PD6220A1</t>
  </si>
  <si>
    <t>宠物零食--冻干-鹌鹑蛋黄</t>
  </si>
  <si>
    <t>6970772235464</t>
  </si>
  <si>
    <t>PD6221S1</t>
  </si>
  <si>
    <t>宠物零食--冻干-虾仁-原味</t>
  </si>
  <si>
    <t>6970772235969</t>
  </si>
  <si>
    <t>PD6222K1</t>
  </si>
  <si>
    <t>宠物零食--冻干-南极磷虾-原味</t>
  </si>
  <si>
    <t>6970772235976</t>
  </si>
  <si>
    <t>PD6223C1</t>
  </si>
  <si>
    <t>宠物零食--冻干-鸡肉猫草块-原味</t>
  </si>
  <si>
    <t>6970772236089</t>
  </si>
  <si>
    <t>PD6251A1</t>
  </si>
  <si>
    <r>
      <rPr>
        <sz val="11"/>
        <color theme="1"/>
        <rFont val="微软雅黑"/>
        <family val="2"/>
        <charset val="134"/>
      </rPr>
      <t>宠物零食--冻干-</t>
    </r>
    <r>
      <rPr>
        <b/>
        <sz val="11"/>
        <color theme="1"/>
        <rFont val="微软雅黑"/>
        <family val="2"/>
        <charset val="134"/>
      </rPr>
      <t>生骨肉饼</t>
    </r>
    <r>
      <rPr>
        <sz val="11"/>
        <color theme="1"/>
        <rFont val="微软雅黑"/>
        <family val="2"/>
        <charset val="134"/>
      </rPr>
      <t>-牛肉三文鱼磷虾口味</t>
    </r>
  </si>
  <si>
    <t>6970772235648</t>
  </si>
  <si>
    <t>PD6252B1</t>
  </si>
  <si>
    <r>
      <rPr>
        <sz val="11"/>
        <color theme="1"/>
        <rFont val="微软雅黑"/>
        <family val="2"/>
        <charset val="134"/>
      </rPr>
      <t>宠物零食--冻干-</t>
    </r>
    <r>
      <rPr>
        <b/>
        <sz val="11"/>
        <color theme="1"/>
        <rFont val="微软雅黑"/>
        <family val="2"/>
        <charset val="134"/>
      </rPr>
      <t>生骨肉饼</t>
    </r>
    <r>
      <rPr>
        <sz val="11"/>
        <color theme="1"/>
        <rFont val="微软雅黑"/>
        <family val="2"/>
        <charset val="134"/>
      </rPr>
      <t>-鹿肉鸡肉鳕鱼蛋黄口味</t>
    </r>
  </si>
  <si>
    <t>6970772235655</t>
  </si>
  <si>
    <t>PD6253C1</t>
  </si>
  <si>
    <r>
      <rPr>
        <sz val="11"/>
        <color theme="1"/>
        <rFont val="微软雅黑"/>
        <family val="2"/>
        <charset val="134"/>
      </rPr>
      <t>宠物零食--冻干-</t>
    </r>
    <r>
      <rPr>
        <b/>
        <sz val="11"/>
        <color theme="1"/>
        <rFont val="微软雅黑"/>
        <family val="2"/>
        <charset val="134"/>
      </rPr>
      <t>生骨肉饼</t>
    </r>
    <r>
      <rPr>
        <sz val="11"/>
        <color theme="1"/>
        <rFont val="微软雅黑"/>
        <family val="2"/>
        <charset val="134"/>
      </rPr>
      <t>-鸡肉三文鱼奶酪牛肉口味</t>
    </r>
  </si>
  <si>
    <t>6970772235662</t>
  </si>
  <si>
    <t>PD6254D1</t>
  </si>
  <si>
    <r>
      <rPr>
        <sz val="11"/>
        <color theme="1"/>
        <rFont val="微软雅黑"/>
        <family val="2"/>
        <charset val="134"/>
      </rPr>
      <t>宠物零食--冻干-</t>
    </r>
    <r>
      <rPr>
        <b/>
        <sz val="11"/>
        <color theme="1"/>
        <rFont val="微软雅黑"/>
        <family val="2"/>
        <charset val="134"/>
      </rPr>
      <t>生骨肉饼</t>
    </r>
    <r>
      <rPr>
        <sz val="11"/>
        <color theme="1"/>
        <rFont val="微软雅黑"/>
        <family val="2"/>
        <charset val="134"/>
      </rPr>
      <t>-鸵鸟肉鸡肉三文鱼蛋黄口味</t>
    </r>
  </si>
  <si>
    <t>6970772235679</t>
  </si>
  <si>
    <t>PD6606A1</t>
  </si>
  <si>
    <t>宠物零食 -猫用 功能肉酱包 鸡肉口味</t>
  </si>
  <si>
    <t>6970772236485</t>
  </si>
  <si>
    <t>PD6606B2</t>
  </si>
  <si>
    <t>宠物零食 -猫用 功能肉酱包 鳕鱼口味</t>
  </si>
  <si>
    <t>6970772236492</t>
  </si>
  <si>
    <t>PD6606C3</t>
  </si>
  <si>
    <t>宠物零食 -猫用 功能肉酱包 三文鱼口味</t>
  </si>
  <si>
    <t>6970772236508</t>
  </si>
  <si>
    <t>PD6602A1</t>
  </si>
  <si>
    <t>零食-猫用-流质肉酱包-鸡肉蔓越莓</t>
  </si>
  <si>
    <t>100g/包</t>
  </si>
  <si>
    <t>6970772232692</t>
  </si>
  <si>
    <t>PD6602B1</t>
  </si>
  <si>
    <t>零食-猫用-流质肉酱包-鸡肉南瓜</t>
  </si>
  <si>
    <t>6970772232708</t>
  </si>
  <si>
    <t>PD6602C1</t>
  </si>
  <si>
    <t>零食-猫用-流质肉酱包-鸡肉芝士</t>
  </si>
  <si>
    <t>6970772232715</t>
  </si>
  <si>
    <t>PD6602D1</t>
  </si>
  <si>
    <t>零食-猫用-流质肉酱包-金枪鱼鱼籽</t>
  </si>
  <si>
    <t>6970772232722</t>
  </si>
  <si>
    <t>PD6605B2</t>
  </si>
  <si>
    <t>宠物零食--猫用-肉酱包-三文鱼羊奶配方</t>
  </si>
  <si>
    <t>6970772235990</t>
  </si>
  <si>
    <t>PD6605C3</t>
  </si>
  <si>
    <t>宠物零食--猫用-肉酱包-鳕鱼扇贝配方</t>
  </si>
  <si>
    <t>6970772236003</t>
  </si>
  <si>
    <t>PD6605D4</t>
  </si>
  <si>
    <t>宠物零食--猫用-肉酱包-多春鱼虾仁配方</t>
  </si>
  <si>
    <t>6970772236010</t>
  </si>
  <si>
    <t>PD6605E5</t>
  </si>
  <si>
    <t>宠物零食--猫用-肉酱包-鹌鹑蛋黄配方</t>
  </si>
  <si>
    <t>6970772236027</t>
  </si>
  <si>
    <t>PD6905A1</t>
  </si>
  <si>
    <t>宠物零食--猫用-补水水-鸡架高汤-含鸡肉配方</t>
  </si>
  <si>
    <t>6970772236034</t>
  </si>
  <si>
    <t>PD6905B2</t>
  </si>
  <si>
    <t>宠物零食--猫用-补水水-鱼骨浓汤-含金枪鱼配方</t>
  </si>
  <si>
    <t>6970772236041</t>
  </si>
  <si>
    <t>PD6601A6</t>
  </si>
  <si>
    <t>宠物零食 --猫用--肉糊糊湿粮包  鸡肉 6包</t>
  </si>
  <si>
    <t>6970772230896</t>
  </si>
  <si>
    <t>PD6601B6</t>
  </si>
  <si>
    <t>宠物零食 --猫用--肉糊糊湿粮包 牛肉 6包</t>
  </si>
  <si>
    <t>6970772230902</t>
  </si>
  <si>
    <t>PD6601C6</t>
  </si>
  <si>
    <t>宠物零食 --猫用--肉糊糊湿粮包 金枪鱼鲜虾 6包</t>
  </si>
  <si>
    <t>6970772230919</t>
  </si>
  <si>
    <t>PD6601D6</t>
  </si>
  <si>
    <t>宠物零食 --猫用--肉糊糊湿粮包 三文鱼 6包</t>
  </si>
  <si>
    <t>6970772230926</t>
  </si>
  <si>
    <t>PD9110X1</t>
  </si>
  <si>
    <r>
      <rPr>
        <sz val="11"/>
        <rFont val="微软雅黑"/>
        <family val="2"/>
        <charset val="134"/>
      </rPr>
      <t xml:space="preserve">全价宠物食品猫粮 </t>
    </r>
    <r>
      <rPr>
        <b/>
        <sz val="11"/>
        <rFont val="微软雅黑"/>
        <family val="2"/>
        <charset val="134"/>
      </rPr>
      <t>新鲜鸡肉配方-10%鸡肉冻干添加-1.7kg</t>
    </r>
  </si>
  <si>
    <t>6970772236201</t>
  </si>
  <si>
    <t>PD9150X1</t>
  </si>
  <si>
    <t>全价宠物食品猫粮-鱼肉配方0谷物-10%冻干添加-鱼肉口味-1.7kg</t>
  </si>
  <si>
    <t>PD9210C1</t>
  </si>
  <si>
    <t>全价宠物食品猫粮-鲜鸡肉配方-72%新鲜动物蛋白添加-鸡肉口味-1.7kg</t>
  </si>
  <si>
    <t>6972137881453</t>
  </si>
  <si>
    <t>PD9301A1</t>
  </si>
  <si>
    <t>全价宠物食品猫粮-鸡肉配方（湿粮包）-120g</t>
  </si>
  <si>
    <t>6970772235518</t>
  </si>
  <si>
    <t>PD9302A1</t>
  </si>
  <si>
    <t>全价宠物食品猫粮-三文鱼配方（湿粮包）-120g</t>
  </si>
  <si>
    <t>6970772235525</t>
  </si>
  <si>
    <t>PS3108M1TC</t>
  </si>
  <si>
    <t>宠物爬架 峡谷系列 王者峡谷款</t>
  </si>
  <si>
    <t>6970772236935</t>
  </si>
  <si>
    <t>PS3109M1TC</t>
  </si>
  <si>
    <t>宠物爬架 奇幻系列 梦奇梦幻乐园款</t>
  </si>
  <si>
    <t>6970772236942</t>
  </si>
  <si>
    <t>PS3110S1TC</t>
  </si>
  <si>
    <t>宠物爬架 电玩系列 电玩盒子款</t>
  </si>
  <si>
    <t>6970772236959</t>
  </si>
  <si>
    <t>PS3350A1TC</t>
  </si>
  <si>
    <t>宠物抓板 电玩系列 鲁班七号电玩小子街机款</t>
  </si>
  <si>
    <t>6970772236966</t>
  </si>
  <si>
    <t>PS3351B2TC</t>
  </si>
  <si>
    <t>宠物抓板 奇幻系列 梦奇浆果款</t>
  </si>
  <si>
    <t>6970772236973</t>
  </si>
  <si>
    <t>PS3352C3TC</t>
  </si>
  <si>
    <t>宠物抓板 峡谷系列 王者峡谷草丛款</t>
  </si>
  <si>
    <t>6970772236980</t>
  </si>
  <si>
    <t>PS3353D4TC</t>
  </si>
  <si>
    <t>宠物抓板 长安系列 长安花船款</t>
  </si>
  <si>
    <t>6970772236997</t>
  </si>
  <si>
    <t>PS3354E5TC</t>
  </si>
  <si>
    <t>宠物抓板 长安系列 杨玉环琵琶款</t>
  </si>
  <si>
    <t>6970772237000</t>
  </si>
  <si>
    <t>PS3840R1TC</t>
  </si>
  <si>
    <t>宠物玩具 峡谷系列 红Buff款</t>
  </si>
  <si>
    <t>6970772237017</t>
  </si>
  <si>
    <t>PS3841B1TC</t>
  </si>
  <si>
    <t>宠物玩具 峡谷系列 蓝Buff款</t>
  </si>
  <si>
    <t>6970772237024</t>
  </si>
  <si>
    <t>PS4210A1TC</t>
  </si>
  <si>
    <t>宠物服饰 长安系列 李白服饰款</t>
  </si>
  <si>
    <t>6970772237031</t>
  </si>
  <si>
    <t>PS4212C3TC</t>
  </si>
  <si>
    <t>宠物服饰 峡谷系列 瑶遇见神鹿服饰款</t>
  </si>
  <si>
    <t>6970772237055</t>
  </si>
  <si>
    <t>PS4213D4TC</t>
  </si>
  <si>
    <t>宠物服饰 电玩系列 鲁班七号电玩小子卫衣款</t>
  </si>
  <si>
    <t>6970772237062</t>
  </si>
  <si>
    <t>PS4214E5TC</t>
  </si>
  <si>
    <t>宠物服饰 电玩系列 鲁班七号电玩小子背包款</t>
  </si>
  <si>
    <t>6970772237079</t>
  </si>
  <si>
    <t>PS4215F6TC</t>
  </si>
  <si>
    <t>宠物服饰 峡谷系列 王昭君披风款</t>
  </si>
  <si>
    <t>6970772237086</t>
  </si>
  <si>
    <t>PS4216G7TC</t>
  </si>
  <si>
    <t>宠物服饰 奇幻系列 梦奇披风款</t>
  </si>
  <si>
    <t>6970772237093</t>
  </si>
  <si>
    <t>款</t>
  </si>
  <si>
    <t>产品实物图片</t>
  </si>
  <si>
    <t>起订量</t>
  </si>
  <si>
    <t>桶装新品（线下专供）</t>
  </si>
  <si>
    <t>PD6405AX</t>
  </si>
  <si>
    <t>宠物零食 猫用 阿拉斯加野生三文鱼高汤罐 整块三文鱼皮配方 三罐装</t>
  </si>
  <si>
    <t>6970772237154</t>
  </si>
  <si>
    <t>PD6405BX</t>
  </si>
  <si>
    <t>宠物零食 猫用 阿拉斯加野生三文鱼高汤罐 整块三文鱼肉配方 三罐装</t>
  </si>
  <si>
    <t>6970772237178</t>
  </si>
  <si>
    <t>PD6708A6</t>
  </si>
  <si>
    <t>宠物零食 猫用 阿拉斯加野生三文鱼猫条 三文鱼配方 6袋装</t>
  </si>
  <si>
    <t>6970772237192</t>
  </si>
  <si>
    <t>PD6708B6</t>
  </si>
  <si>
    <t>宠物零食 猫用 阿拉斯加野生三文鱼猫条 三文鱼鸡肉配方 6袋装</t>
  </si>
  <si>
    <t>6970772237215</t>
  </si>
  <si>
    <t>PD9003AX</t>
  </si>
  <si>
    <t>全价宠物食品猫粮 阿拉斯加野生三文鱼湿粮包 三文鱼配方</t>
  </si>
  <si>
    <t>6970772237222</t>
  </si>
  <si>
    <t>PD9003BX</t>
  </si>
  <si>
    <t>全价宠物食品猫粮 阿拉斯加野生三文鱼湿粮包 三文鱼鸡肉配方</t>
  </si>
  <si>
    <t>6970772237239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</si>
</sst>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$-409]#,##0.00_);[Red]\([$$-409]#,##0.00\)"/>
    <numFmt numFmtId="177" formatCode="0_ "/>
    <numFmt numFmtId="178" formatCode="0_);[Red]\(0\)"/>
  </numFmts>
  <fonts count="1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2"/>
      <color theme="1"/>
      <name val="汉仪旗黑-55S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宋体"/>
      <family val="3"/>
      <charset val="134"/>
    </font>
    <font>
      <sz val="10"/>
      <name val="等线 Light"/>
      <family val="3"/>
      <charset val="134"/>
      <scheme val="major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206518753624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medium">
        <color auto="1"/>
      </left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130">
    <xf numFmtId="0" fontId="0" fillId="0" borderId="0" xfId="0">
      <alignment vertical="center"/>
    </xf>
    <xf numFmtId="176" fontId="2" fillId="0" borderId="1" xfId="1" applyFont="1" applyBorder="1" applyAlignment="1">
      <alignment horizontal="center" vertical="center"/>
    </xf>
    <xf numFmtId="176" fontId="2" fillId="0" borderId="2" xfId="1" applyFont="1" applyBorder="1" applyAlignment="1">
      <alignment horizontal="center" vertical="center"/>
    </xf>
    <xf numFmtId="176" fontId="2" fillId="0" borderId="3" xfId="1" applyFont="1" applyBorder="1" applyAlignment="1">
      <alignment horizontal="center" vertical="center"/>
    </xf>
    <xf numFmtId="176" fontId="1" fillId="0" borderId="0" xfId="1">
      <alignment vertical="center"/>
    </xf>
    <xf numFmtId="176" fontId="4" fillId="0" borderId="4" xfId="1" applyFont="1" applyBorder="1" applyAlignment="1">
      <alignment horizontal="center" vertical="center"/>
    </xf>
    <xf numFmtId="176" fontId="4" fillId="0" borderId="5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176" fontId="4" fillId="2" borderId="5" xfId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6" fontId="4" fillId="2" borderId="6" xfId="1" applyFont="1" applyFill="1" applyBorder="1" applyAlignment="1">
      <alignment horizontal="center" vertical="center"/>
    </xf>
    <xf numFmtId="0" fontId="5" fillId="2" borderId="7" xfId="1" applyNumberFormat="1" applyFont="1" applyFill="1" applyBorder="1">
      <alignment vertical="center"/>
    </xf>
    <xf numFmtId="0" fontId="5" fillId="3" borderId="7" xfId="1" applyNumberFormat="1" applyFont="1" applyFill="1" applyBorder="1">
      <alignment vertical="center"/>
    </xf>
    <xf numFmtId="0" fontId="5" fillId="2" borderId="7" xfId="1" quotePrefix="1" applyNumberFormat="1" applyFont="1" applyFill="1" applyBorder="1">
      <alignment vertical="center"/>
    </xf>
    <xf numFmtId="0" fontId="1" fillId="4" borderId="7" xfId="1" applyNumberFormat="1" applyFill="1" applyBorder="1" applyAlignment="1">
      <alignment horizontal="center" vertical="center"/>
    </xf>
    <xf numFmtId="0" fontId="1" fillId="2" borderId="7" xfId="1" applyNumberFormat="1" applyFill="1" applyBorder="1" applyAlignment="1">
      <alignment horizontal="center" vertical="center"/>
    </xf>
    <xf numFmtId="178" fontId="7" fillId="2" borderId="8" xfId="1" applyNumberFormat="1" applyFont="1" applyFill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center"/>
    </xf>
    <xf numFmtId="176" fontId="7" fillId="0" borderId="7" xfId="1" quotePrefix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178" fontId="7" fillId="0" borderId="7" xfId="1" applyNumberFormat="1" applyFont="1" applyBorder="1" applyAlignment="1">
      <alignment horizontal="center" vertical="center"/>
    </xf>
    <xf numFmtId="178" fontId="7" fillId="2" borderId="7" xfId="1" applyNumberFormat="1" applyFont="1" applyFill="1" applyBorder="1" applyAlignment="1">
      <alignment horizontal="center" vertical="center"/>
    </xf>
    <xf numFmtId="0" fontId="8" fillId="2" borderId="7" xfId="1" applyNumberFormat="1" applyFont="1" applyFill="1" applyBorder="1">
      <alignment vertical="center"/>
    </xf>
    <xf numFmtId="0" fontId="8" fillId="3" borderId="7" xfId="1" applyNumberFormat="1" applyFont="1" applyFill="1" applyBorder="1">
      <alignment vertical="center"/>
    </xf>
    <xf numFmtId="0" fontId="1" fillId="5" borderId="7" xfId="1" applyNumberFormat="1" applyFill="1" applyBorder="1" applyAlignment="1">
      <alignment horizontal="center" vertical="center"/>
    </xf>
    <xf numFmtId="0" fontId="9" fillId="2" borderId="7" xfId="1" applyNumberFormat="1" applyFont="1" applyFill="1" applyBorder="1">
      <alignment vertical="center"/>
    </xf>
    <xf numFmtId="0" fontId="9" fillId="3" borderId="7" xfId="1" applyNumberFormat="1" applyFont="1" applyFill="1" applyBorder="1">
      <alignment vertical="center"/>
    </xf>
    <xf numFmtId="178" fontId="5" fillId="0" borderId="7" xfId="1" applyNumberFormat="1" applyFont="1" applyBorder="1">
      <alignment vertical="center"/>
    </xf>
    <xf numFmtId="176" fontId="7" fillId="0" borderId="7" xfId="1" applyFont="1" applyBorder="1" applyAlignment="1">
      <alignment horizontal="center" vertical="center"/>
    </xf>
    <xf numFmtId="49" fontId="7" fillId="6" borderId="9" xfId="1" applyNumberFormat="1" applyFont="1" applyFill="1" applyBorder="1" applyAlignment="1">
      <alignment horizontal="center" vertical="center"/>
    </xf>
    <xf numFmtId="49" fontId="7" fillId="6" borderId="7" xfId="1" applyNumberFormat="1" applyFont="1" applyFill="1" applyBorder="1" applyAlignment="1">
      <alignment horizontal="left" vertical="center"/>
    </xf>
    <xf numFmtId="176" fontId="7" fillId="6" borderId="7" xfId="1" applyFont="1" applyFill="1" applyBorder="1" applyAlignment="1">
      <alignment horizontal="center" vertical="center"/>
    </xf>
    <xf numFmtId="49" fontId="7" fillId="6" borderId="7" xfId="1" applyNumberFormat="1" applyFont="1" applyFill="1" applyBorder="1" applyAlignment="1">
      <alignment horizontal="center" vertical="center"/>
    </xf>
    <xf numFmtId="178" fontId="7" fillId="6" borderId="7" xfId="1" applyNumberFormat="1" applyFont="1" applyFill="1" applyBorder="1" applyAlignment="1">
      <alignment horizontal="center" vertical="center"/>
    </xf>
    <xf numFmtId="176" fontId="7" fillId="6" borderId="7" xfId="1" quotePrefix="1" applyFont="1" applyFill="1" applyBorder="1" applyAlignment="1">
      <alignment horizontal="center" vertical="center"/>
    </xf>
    <xf numFmtId="176" fontId="5" fillId="7" borderId="7" xfId="1" applyFont="1" applyFill="1" applyBorder="1" applyAlignment="1">
      <alignment horizontal="center" vertical="center"/>
    </xf>
    <xf numFmtId="176" fontId="5" fillId="7" borderId="7" xfId="1" applyFont="1" applyFill="1" applyBorder="1">
      <alignment vertical="center"/>
    </xf>
    <xf numFmtId="176" fontId="5" fillId="7" borderId="7" xfId="1" quotePrefix="1" applyFont="1" applyFill="1" applyBorder="1">
      <alignment vertical="center"/>
    </xf>
    <xf numFmtId="176" fontId="1" fillId="7" borderId="7" xfId="1" applyFill="1" applyBorder="1" applyAlignment="1">
      <alignment horizontal="center" vertical="center"/>
    </xf>
    <xf numFmtId="178" fontId="1" fillId="7" borderId="7" xfId="1" applyNumberFormat="1" applyFill="1" applyBorder="1" applyAlignment="1">
      <alignment horizontal="center" vertical="center"/>
    </xf>
    <xf numFmtId="178" fontId="7" fillId="7" borderId="7" xfId="1" applyNumberFormat="1" applyFont="1" applyFill="1" applyBorder="1" applyAlignment="1">
      <alignment horizontal="center" vertical="center"/>
    </xf>
    <xf numFmtId="178" fontId="7" fillId="7" borderId="8" xfId="1" applyNumberFormat="1" applyFont="1" applyFill="1" applyBorder="1" applyAlignment="1">
      <alignment horizontal="center" vertical="center"/>
    </xf>
    <xf numFmtId="49" fontId="7" fillId="6" borderId="10" xfId="1" applyNumberFormat="1" applyFont="1" applyFill="1" applyBorder="1" applyAlignment="1">
      <alignment horizontal="center" vertical="center"/>
    </xf>
    <xf numFmtId="176" fontId="10" fillId="2" borderId="7" xfId="1" applyFont="1" applyFill="1" applyBorder="1" applyAlignment="1">
      <alignment horizontal="center" vertical="center"/>
    </xf>
    <xf numFmtId="176" fontId="10" fillId="2" borderId="7" xfId="1" applyFont="1" applyFill="1" applyBorder="1">
      <alignment vertical="center"/>
    </xf>
    <xf numFmtId="0" fontId="6" fillId="3" borderId="7" xfId="1" applyNumberFormat="1" applyFont="1" applyFill="1" applyBorder="1">
      <alignment vertical="center"/>
    </xf>
    <xf numFmtId="176" fontId="12" fillId="0" borderId="7" xfId="1" quotePrefix="1" applyFont="1" applyBorder="1" applyAlignment="1">
      <alignment horizontal="center" vertical="center"/>
    </xf>
    <xf numFmtId="176" fontId="7" fillId="0" borderId="9" xfId="1" applyFont="1" applyBorder="1" applyAlignment="1">
      <alignment horizontal="center" vertical="center"/>
    </xf>
    <xf numFmtId="176" fontId="7" fillId="0" borderId="7" xfId="1" applyFont="1" applyBorder="1" applyAlignment="1">
      <alignment horizontal="left" vertical="center"/>
    </xf>
    <xf numFmtId="176" fontId="7" fillId="2" borderId="9" xfId="1" applyFont="1" applyFill="1" applyBorder="1" applyAlignment="1">
      <alignment horizontal="center" vertical="center"/>
    </xf>
    <xf numFmtId="176" fontId="7" fillId="2" borderId="7" xfId="1" applyFont="1" applyFill="1" applyBorder="1" applyAlignment="1">
      <alignment horizontal="left" vertical="center"/>
    </xf>
    <xf numFmtId="176" fontId="7" fillId="2" borderId="7" xfId="1" quotePrefix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12" fillId="2" borderId="11" xfId="1" applyNumberFormat="1" applyFont="1" applyFill="1" applyBorder="1" applyAlignment="1">
      <alignment horizontal="center" vertical="center" wrapText="1"/>
    </xf>
    <xf numFmtId="49" fontId="12" fillId="2" borderId="12" xfId="1" applyNumberFormat="1" applyFont="1" applyFill="1" applyBorder="1" applyAlignment="1">
      <alignment horizontal="left" vertical="center" wrapText="1"/>
    </xf>
    <xf numFmtId="49" fontId="12" fillId="2" borderId="7" xfId="1" applyNumberFormat="1" applyFont="1" applyFill="1" applyBorder="1" applyAlignment="1">
      <alignment horizontal="left" vertical="center" wrapText="1"/>
    </xf>
    <xf numFmtId="176" fontId="12" fillId="2" borderId="7" xfId="1" quotePrefix="1" applyFont="1" applyFill="1" applyBorder="1" applyAlignment="1">
      <alignment horizontal="center"/>
    </xf>
    <xf numFmtId="0" fontId="7" fillId="2" borderId="7" xfId="1" applyNumberFormat="1" applyFont="1" applyFill="1" applyBorder="1" applyAlignment="1">
      <alignment horizontal="center" vertical="center"/>
    </xf>
    <xf numFmtId="0" fontId="13" fillId="2" borderId="7" xfId="1" applyNumberFormat="1" applyFont="1" applyFill="1" applyBorder="1">
      <alignment vertical="center"/>
    </xf>
    <xf numFmtId="0" fontId="7" fillId="2" borderId="7" xfId="1" quotePrefix="1" applyNumberFormat="1" applyFont="1" applyFill="1" applyBorder="1" applyAlignment="1">
      <alignment horizontal="center" vertical="center"/>
    </xf>
    <xf numFmtId="49" fontId="12" fillId="2" borderId="10" xfId="1" applyNumberFormat="1" applyFont="1" applyFill="1" applyBorder="1" applyAlignment="1">
      <alignment horizontal="center" vertical="center" wrapText="1"/>
    </xf>
    <xf numFmtId="0" fontId="7" fillId="2" borderId="7" xfId="1" applyNumberFormat="1" applyFont="1" applyFill="1" applyBorder="1">
      <alignment vertical="center"/>
    </xf>
    <xf numFmtId="0" fontId="12" fillId="3" borderId="7" xfId="1" applyNumberFormat="1" applyFont="1" applyFill="1" applyBorder="1">
      <alignment vertical="center"/>
    </xf>
    <xf numFmtId="0" fontId="7" fillId="2" borderId="7" xfId="1" quotePrefix="1" applyNumberFormat="1" applyFont="1" applyFill="1" applyBorder="1">
      <alignment vertical="center"/>
    </xf>
    <xf numFmtId="0" fontId="11" fillId="3" borderId="7" xfId="1" applyNumberFormat="1" applyFont="1" applyFill="1" applyBorder="1">
      <alignment vertical="center"/>
    </xf>
    <xf numFmtId="176" fontId="12" fillId="2" borderId="7" xfId="1" applyFont="1" applyFill="1" applyBorder="1" applyAlignment="1">
      <alignment horizontal="left" vertical="center"/>
    </xf>
    <xf numFmtId="49" fontId="7" fillId="7" borderId="9" xfId="1" applyNumberFormat="1" applyFont="1" applyFill="1" applyBorder="1" applyAlignment="1">
      <alignment horizontal="center" vertical="center"/>
    </xf>
    <xf numFmtId="49" fontId="7" fillId="7" borderId="7" xfId="1" applyNumberFormat="1" applyFont="1" applyFill="1" applyBorder="1" applyAlignment="1">
      <alignment horizontal="left" vertical="center"/>
    </xf>
    <xf numFmtId="176" fontId="7" fillId="7" borderId="7" xfId="1" quotePrefix="1" applyFont="1" applyFill="1" applyBorder="1" applyAlignment="1">
      <alignment horizontal="center" vertical="center"/>
    </xf>
    <xf numFmtId="49" fontId="7" fillId="7" borderId="7" xfId="1" applyNumberFormat="1" applyFont="1" applyFill="1" applyBorder="1" applyAlignment="1">
      <alignment horizontal="center" vertical="center"/>
    </xf>
    <xf numFmtId="0" fontId="14" fillId="4" borderId="7" xfId="1" applyNumberFormat="1" applyFont="1" applyFill="1" applyBorder="1" applyAlignment="1">
      <alignment horizontal="center" vertical="center"/>
    </xf>
    <xf numFmtId="0" fontId="14" fillId="2" borderId="7" xfId="1" applyNumberFormat="1" applyFont="1" applyFill="1" applyBorder="1" applyAlignment="1">
      <alignment horizontal="center" vertical="center"/>
    </xf>
    <xf numFmtId="0" fontId="5" fillId="7" borderId="7" xfId="1" applyNumberFormat="1" applyFont="1" applyFill="1" applyBorder="1">
      <alignment vertical="center"/>
    </xf>
    <xf numFmtId="0" fontId="1" fillId="7" borderId="7" xfId="1" applyNumberFormat="1" applyFill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 wrapText="1"/>
    </xf>
    <xf numFmtId="49" fontId="12" fillId="2" borderId="0" xfId="1" applyNumberFormat="1" applyFont="1" applyFill="1" applyAlignment="1">
      <alignment horizontal="left" vertical="center" wrapText="1"/>
    </xf>
    <xf numFmtId="49" fontId="12" fillId="2" borderId="14" xfId="1" applyNumberFormat="1" applyFont="1" applyFill="1" applyBorder="1" applyAlignment="1">
      <alignment horizontal="left" vertical="center" wrapText="1"/>
    </xf>
    <xf numFmtId="49" fontId="12" fillId="2" borderId="7" xfId="2" applyNumberFormat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left" vertical="center"/>
    </xf>
    <xf numFmtId="49" fontId="12" fillId="2" borderId="7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/>
    </xf>
    <xf numFmtId="176" fontId="7" fillId="2" borderId="7" xfId="1" applyFont="1" applyFill="1" applyBorder="1" applyAlignment="1">
      <alignment horizontal="center" vertical="center"/>
    </xf>
    <xf numFmtId="176" fontId="9" fillId="2" borderId="7" xfId="1" applyFont="1" applyFill="1" applyBorder="1" applyAlignment="1">
      <alignment horizontal="center" vertical="center"/>
    </xf>
    <xf numFmtId="176" fontId="9" fillId="8" borderId="7" xfId="1" applyFont="1" applyFill="1" applyBorder="1">
      <alignment vertical="center"/>
    </xf>
    <xf numFmtId="176" fontId="5" fillId="2" borderId="7" xfId="1" applyFont="1" applyFill="1" applyBorder="1">
      <alignment vertical="center"/>
    </xf>
    <xf numFmtId="176" fontId="1" fillId="4" borderId="7" xfId="1" applyFill="1" applyBorder="1" applyAlignment="1">
      <alignment horizontal="center" vertical="center"/>
    </xf>
    <xf numFmtId="176" fontId="1" fillId="2" borderId="7" xfId="1" applyFill="1" applyBorder="1" applyAlignment="1">
      <alignment horizontal="center" vertical="center"/>
    </xf>
    <xf numFmtId="178" fontId="1" fillId="2" borderId="7" xfId="1" applyNumberFormat="1" applyFill="1" applyBorder="1" applyAlignment="1">
      <alignment horizontal="center" vertical="center"/>
    </xf>
    <xf numFmtId="178" fontId="1" fillId="9" borderId="7" xfId="1" applyNumberFormat="1" applyFill="1" applyBorder="1" applyAlignment="1">
      <alignment horizontal="center" vertical="center"/>
    </xf>
    <xf numFmtId="176" fontId="1" fillId="2" borderId="0" xfId="1" applyFill="1">
      <alignment vertical="center"/>
    </xf>
    <xf numFmtId="176" fontId="12" fillId="2" borderId="9" xfId="2" applyFont="1" applyFill="1" applyBorder="1" applyAlignment="1">
      <alignment horizontal="center" vertical="center"/>
    </xf>
    <xf numFmtId="176" fontId="12" fillId="2" borderId="7" xfId="2" applyFont="1" applyFill="1" applyBorder="1" applyAlignment="1">
      <alignment horizontal="left" vertical="center" wrapText="1"/>
    </xf>
    <xf numFmtId="0" fontId="9" fillId="0" borderId="7" xfId="1" applyNumberFormat="1" applyFont="1" applyBorder="1">
      <alignment vertical="center"/>
    </xf>
    <xf numFmtId="178" fontId="5" fillId="0" borderId="7" xfId="1" quotePrefix="1" applyNumberFormat="1" applyFont="1" applyBorder="1">
      <alignment vertical="center"/>
    </xf>
    <xf numFmtId="49" fontId="12" fillId="2" borderId="7" xfId="1" applyNumberFormat="1" applyFont="1" applyFill="1" applyBorder="1" applyAlignment="1">
      <alignment horizontal="left" vertical="center"/>
    </xf>
    <xf numFmtId="176" fontId="12" fillId="2" borderId="9" xfId="1" applyFont="1" applyFill="1" applyBorder="1" applyAlignment="1">
      <alignment horizontal="center" vertical="center"/>
    </xf>
    <xf numFmtId="176" fontId="12" fillId="2" borderId="7" xfId="1" quotePrefix="1" applyFont="1" applyFill="1" applyBorder="1" applyAlignment="1">
      <alignment horizontal="center" vertical="center" wrapText="1"/>
    </xf>
    <xf numFmtId="176" fontId="15" fillId="2" borderId="9" xfId="1" applyFont="1" applyFill="1" applyBorder="1" applyAlignment="1">
      <alignment horizontal="center" vertical="center"/>
    </xf>
    <xf numFmtId="176" fontId="16" fillId="2" borderId="7" xfId="1" applyFont="1" applyFill="1" applyBorder="1">
      <alignment vertical="center"/>
    </xf>
    <xf numFmtId="176" fontId="12" fillId="2" borderId="7" xfId="1" applyFont="1" applyFill="1" applyBorder="1">
      <alignment vertical="center"/>
    </xf>
    <xf numFmtId="176" fontId="12" fillId="2" borderId="7" xfId="1" quotePrefix="1" applyFont="1" applyFill="1" applyBorder="1" applyAlignment="1">
      <alignment horizontal="center" vertical="center"/>
    </xf>
    <xf numFmtId="0" fontId="5" fillId="6" borderId="7" xfId="1" applyNumberFormat="1" applyFont="1" applyFill="1" applyBorder="1">
      <alignment vertical="center"/>
    </xf>
    <xf numFmtId="0" fontId="5" fillId="6" borderId="7" xfId="1" quotePrefix="1" applyNumberFormat="1" applyFont="1" applyFill="1" applyBorder="1">
      <alignment vertical="center"/>
    </xf>
    <xf numFmtId="0" fontId="1" fillId="6" borderId="7" xfId="1" applyNumberFormat="1" applyFill="1" applyBorder="1" applyAlignment="1">
      <alignment horizontal="center" vertical="center"/>
    </xf>
    <xf numFmtId="178" fontId="10" fillId="2" borderId="7" xfId="1" applyNumberFormat="1" applyFont="1" applyFill="1" applyBorder="1">
      <alignment vertical="center"/>
    </xf>
    <xf numFmtId="178" fontId="10" fillId="2" borderId="7" xfId="1" quotePrefix="1" applyNumberFormat="1" applyFont="1" applyFill="1" applyBorder="1">
      <alignment vertical="center"/>
    </xf>
    <xf numFmtId="49" fontId="15" fillId="2" borderId="7" xfId="1" applyNumberFormat="1" applyFont="1" applyFill="1" applyBorder="1" applyAlignment="1">
      <alignment horizontal="center" vertical="center"/>
    </xf>
    <xf numFmtId="178" fontId="15" fillId="2" borderId="7" xfId="1" applyNumberFormat="1" applyFont="1" applyFill="1" applyBorder="1" applyAlignment="1">
      <alignment horizontal="center" vertical="center"/>
    </xf>
    <xf numFmtId="178" fontId="7" fillId="2" borderId="7" xfId="1" applyNumberFormat="1" applyFont="1" applyFill="1" applyBorder="1">
      <alignment vertical="center"/>
    </xf>
    <xf numFmtId="0" fontId="1" fillId="10" borderId="7" xfId="1" applyNumberFormat="1" applyFill="1" applyBorder="1" applyAlignment="1">
      <alignment horizontal="center" vertical="center"/>
    </xf>
    <xf numFmtId="0" fontId="17" fillId="4" borderId="7" xfId="1" applyNumberFormat="1" applyFont="1" applyFill="1" applyBorder="1" applyAlignment="1">
      <alignment horizontal="center" vertical="center"/>
    </xf>
    <xf numFmtId="178" fontId="7" fillId="7" borderId="7" xfId="1" applyNumberFormat="1" applyFont="1" applyFill="1" applyBorder="1">
      <alignment vertical="center"/>
    </xf>
    <xf numFmtId="0" fontId="5" fillId="0" borderId="7" xfId="1" applyNumberFormat="1" applyFont="1" applyBorder="1">
      <alignment vertical="center"/>
    </xf>
    <xf numFmtId="0" fontId="8" fillId="0" borderId="7" xfId="1" applyNumberFormat="1" applyFont="1" applyBorder="1">
      <alignment vertical="center"/>
    </xf>
    <xf numFmtId="178" fontId="5" fillId="0" borderId="7" xfId="1" quotePrefix="1" applyNumberFormat="1" applyFont="1" applyBorder="1" applyAlignment="1">
      <alignment horizontal="left" vertical="center"/>
    </xf>
    <xf numFmtId="177" fontId="1" fillId="7" borderId="7" xfId="1" applyNumberFormat="1" applyFill="1" applyBorder="1">
      <alignment vertical="center"/>
    </xf>
    <xf numFmtId="176" fontId="1" fillId="7" borderId="7" xfId="1" applyFill="1" applyBorder="1">
      <alignment vertical="center"/>
    </xf>
    <xf numFmtId="178" fontId="5" fillId="0" borderId="7" xfId="1" applyNumberFormat="1" applyFont="1" applyBorder="1" applyAlignment="1">
      <alignment horizontal="left" vertical="center"/>
    </xf>
    <xf numFmtId="49" fontId="1" fillId="0" borderId="0" xfId="1" applyNumberFormat="1">
      <alignment vertical="center"/>
    </xf>
    <xf numFmtId="177" fontId="1" fillId="2" borderId="0" xfId="1" applyNumberFormat="1" applyFill="1">
      <alignment vertical="center"/>
    </xf>
    <xf numFmtId="0" fontId="4" fillId="11" borderId="15" xfId="1" applyNumberFormat="1" applyFont="1" applyFill="1" applyBorder="1" applyAlignment="1">
      <alignment horizontal="center" vertical="center"/>
    </xf>
    <xf numFmtId="0" fontId="1" fillId="0" borderId="0" xfId="1" applyNumberFormat="1">
      <alignment vertical="center"/>
    </xf>
    <xf numFmtId="0" fontId="1" fillId="12" borderId="7" xfId="1" applyNumberFormat="1" applyFill="1" applyBorder="1" applyAlignment="1">
      <alignment horizontal="center" vertical="center"/>
    </xf>
    <xf numFmtId="0" fontId="1" fillId="0" borderId="7" xfId="1" applyNumberFormat="1" applyBorder="1" applyAlignment="1">
      <alignment horizontal="center" vertical="center"/>
    </xf>
    <xf numFmtId="0" fontId="6" fillId="0" borderId="15" xfId="1" applyNumberFormat="1" applyFont="1" applyBorder="1" applyAlignment="1">
      <alignment horizontal="center" vertical="center"/>
    </xf>
    <xf numFmtId="0" fontId="17" fillId="0" borderId="16" xfId="1" applyNumberFormat="1" applyFont="1" applyBorder="1" applyAlignment="1">
      <alignment horizontal="center" vertical="center"/>
    </xf>
    <xf numFmtId="0" fontId="17" fillId="0" borderId="17" xfId="1" applyNumberFormat="1" applyFont="1" applyBorder="1" applyAlignment="1">
      <alignment horizontal="center" vertical="center"/>
    </xf>
    <xf numFmtId="0" fontId="17" fillId="0" borderId="10" xfId="1" applyNumberFormat="1" applyFont="1" applyBorder="1" applyAlignment="1">
      <alignment horizontal="center" vertical="center"/>
    </xf>
    <xf numFmtId="176" fontId="1" fillId="0" borderId="0" xfId="1" applyAlignment="1">
      <alignment horizontal="center" vertical="center"/>
    </xf>
  </cellXfs>
  <cellStyles count="3">
    <cellStyle name="常规" xfId="0" builtinId="0"/>
    <cellStyle name="常规 10" xfId="1" xr:uid="{34F490F8-F12C-4436-AF84-03304EE1860E}"/>
    <cellStyle name="常规 2 2" xfId="2" xr:uid="{61AFE7A9-4C21-4B2C-BD1E-858BC6467133}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E166-2D77-4571-90FB-55C0ED58594C}">
  <dimension ref="A1:L245"/>
  <sheetViews>
    <sheetView tabSelected="1" workbookViewId="0">
      <pane ySplit="2" topLeftCell="A231" activePane="bottomLeft" state="frozen"/>
      <selection pane="bottomLeft" activeCell="E234" sqref="E234"/>
    </sheetView>
  </sheetViews>
  <sheetFormatPr defaultColWidth="8.75" defaultRowHeight="14.25"/>
  <cols>
    <col min="1" max="1" width="14.75" style="129" customWidth="1"/>
    <col min="2" max="2" width="59.375" style="4" customWidth="1"/>
    <col min="3" max="3" width="21.25" style="129" customWidth="1"/>
    <col min="4" max="4" width="26.25" style="4" customWidth="1"/>
    <col min="5" max="5" width="8.75" style="119"/>
    <col min="6" max="6" width="8.75" style="4" customWidth="1"/>
    <col min="7" max="7" width="17.25" style="90" customWidth="1"/>
    <col min="8" max="8" width="8.75" style="120"/>
    <col min="9" max="9" width="8.75" style="90"/>
    <col min="10" max="16384" width="8.75" style="4"/>
  </cols>
  <sheetData>
    <row r="1" spans="1:9" ht="27.75" thickBo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" thickBot="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 t="s">
        <v>8</v>
      </c>
      <c r="I2" s="10" t="s">
        <v>9</v>
      </c>
    </row>
    <row r="3" spans="1:9" ht="78.95" customHeight="1">
      <c r="A3" s="11" t="s">
        <v>10</v>
      </c>
      <c r="B3" s="12" t="s">
        <v>11</v>
      </c>
      <c r="C3" s="12"/>
      <c r="D3" s="13" t="s">
        <v>12</v>
      </c>
      <c r="E3" s="14">
        <v>260</v>
      </c>
      <c r="F3" s="15">
        <v>365</v>
      </c>
      <c r="G3" s="15">
        <v>255</v>
      </c>
      <c r="H3" s="15"/>
      <c r="I3" s="16">
        <f>G3*H3</f>
        <v>0</v>
      </c>
    </row>
    <row r="4" spans="1:9" ht="112.15" customHeight="1">
      <c r="A4" s="17" t="s">
        <v>13</v>
      </c>
      <c r="B4" s="18" t="s">
        <v>14</v>
      </c>
      <c r="C4" s="18"/>
      <c r="D4" s="19" t="s">
        <v>15</v>
      </c>
      <c r="E4" s="20" t="s">
        <v>16</v>
      </c>
      <c r="F4" s="21">
        <v>119</v>
      </c>
      <c r="G4" s="22">
        <v>88</v>
      </c>
      <c r="H4" s="22"/>
      <c r="I4" s="16"/>
    </row>
    <row r="5" spans="1:9" ht="96.4" customHeight="1">
      <c r="A5" s="23" t="s">
        <v>17</v>
      </c>
      <c r="B5" s="24" t="s">
        <v>18</v>
      </c>
      <c r="C5" s="24"/>
      <c r="D5" s="11" t="s">
        <v>19</v>
      </c>
      <c r="E5" s="14">
        <v>2640</v>
      </c>
      <c r="F5" s="15">
        <v>139</v>
      </c>
      <c r="G5" s="15">
        <v>88</v>
      </c>
      <c r="H5" s="15"/>
      <c r="I5" s="16"/>
    </row>
    <row r="6" spans="1:9" ht="99.4" customHeight="1">
      <c r="A6" s="23" t="s">
        <v>20</v>
      </c>
      <c r="B6" s="24" t="s">
        <v>21</v>
      </c>
      <c r="C6" s="24"/>
      <c r="D6" s="11" t="s">
        <v>19</v>
      </c>
      <c r="E6" s="14"/>
      <c r="F6" s="25">
        <v>145</v>
      </c>
      <c r="G6" s="25">
        <v>92</v>
      </c>
      <c r="H6" s="15"/>
      <c r="I6" s="16"/>
    </row>
    <row r="7" spans="1:9" ht="84.95" customHeight="1">
      <c r="A7" s="26" t="s">
        <v>22</v>
      </c>
      <c r="B7" s="27" t="s">
        <v>23</v>
      </c>
      <c r="C7" s="27"/>
      <c r="D7" s="11" t="s">
        <v>24</v>
      </c>
      <c r="E7" s="14">
        <v>2640</v>
      </c>
      <c r="F7" s="15">
        <v>119</v>
      </c>
      <c r="G7" s="15">
        <v>88</v>
      </c>
      <c r="H7" s="15"/>
      <c r="I7" s="16"/>
    </row>
    <row r="8" spans="1:9" ht="81.95" customHeight="1">
      <c r="A8" s="26" t="s">
        <v>25</v>
      </c>
      <c r="B8" s="27" t="s">
        <v>26</v>
      </c>
      <c r="C8" s="12"/>
      <c r="D8" s="28">
        <v>6970772236874</v>
      </c>
      <c r="E8" s="14"/>
      <c r="F8" s="25">
        <v>99</v>
      </c>
      <c r="G8" s="25">
        <v>60</v>
      </c>
      <c r="H8" s="15"/>
      <c r="I8" s="16"/>
    </row>
    <row r="9" spans="1:9">
      <c r="A9" s="17" t="s">
        <v>27</v>
      </c>
      <c r="B9" s="18" t="s">
        <v>28</v>
      </c>
      <c r="C9" s="18" t="s">
        <v>29</v>
      </c>
      <c r="D9" s="29" t="s">
        <v>30</v>
      </c>
      <c r="E9" s="20" t="s">
        <v>31</v>
      </c>
      <c r="F9" s="21">
        <v>59</v>
      </c>
      <c r="G9" s="22">
        <v>29</v>
      </c>
      <c r="H9" s="22"/>
      <c r="I9" s="16">
        <f t="shared" ref="I9:I20" si="0">G9*H9</f>
        <v>0</v>
      </c>
    </row>
    <row r="10" spans="1:9" ht="81" customHeight="1">
      <c r="A10" s="11" t="s">
        <v>32</v>
      </c>
      <c r="B10" s="12" t="s">
        <v>33</v>
      </c>
      <c r="C10" s="12"/>
      <c r="D10" s="13" t="s">
        <v>34</v>
      </c>
      <c r="E10" s="14">
        <v>48</v>
      </c>
      <c r="F10" s="15">
        <v>69</v>
      </c>
      <c r="G10" s="15">
        <v>39</v>
      </c>
      <c r="H10" s="22"/>
      <c r="I10" s="16">
        <f t="shared" si="0"/>
        <v>0</v>
      </c>
    </row>
    <row r="11" spans="1:9" ht="74.849999999999994" customHeight="1">
      <c r="A11" s="11" t="s">
        <v>35</v>
      </c>
      <c r="B11" s="12" t="s">
        <v>36</v>
      </c>
      <c r="C11" s="12"/>
      <c r="D11" s="13" t="s">
        <v>37</v>
      </c>
      <c r="E11" s="14">
        <v>48</v>
      </c>
      <c r="F11" s="15">
        <v>69</v>
      </c>
      <c r="G11" s="15">
        <v>49</v>
      </c>
      <c r="H11" s="22"/>
      <c r="I11" s="16">
        <f t="shared" si="0"/>
        <v>0</v>
      </c>
    </row>
    <row r="12" spans="1:9">
      <c r="A12" s="30" t="s">
        <v>38</v>
      </c>
      <c r="B12" s="31" t="s">
        <v>39</v>
      </c>
      <c r="C12" s="31" t="s">
        <v>29</v>
      </c>
      <c r="D12" s="32" t="s">
        <v>40</v>
      </c>
      <c r="E12" s="33" t="s">
        <v>41</v>
      </c>
      <c r="F12" s="34">
        <v>199</v>
      </c>
      <c r="G12" s="34">
        <v>120</v>
      </c>
      <c r="H12" s="22"/>
      <c r="I12" s="16">
        <f t="shared" si="0"/>
        <v>0</v>
      </c>
    </row>
    <row r="13" spans="1:9">
      <c r="A13" s="30" t="s">
        <v>42</v>
      </c>
      <c r="B13" s="31" t="s">
        <v>43</v>
      </c>
      <c r="C13" s="31" t="s">
        <v>29</v>
      </c>
      <c r="D13" s="32" t="s">
        <v>44</v>
      </c>
      <c r="E13" s="33" t="s">
        <v>41</v>
      </c>
      <c r="F13" s="34">
        <v>199</v>
      </c>
      <c r="G13" s="34">
        <v>120</v>
      </c>
      <c r="H13" s="22"/>
      <c r="I13" s="16">
        <f t="shared" si="0"/>
        <v>0</v>
      </c>
    </row>
    <row r="14" spans="1:9">
      <c r="A14" s="17" t="s">
        <v>45</v>
      </c>
      <c r="B14" s="18" t="s">
        <v>46</v>
      </c>
      <c r="C14" s="18" t="s">
        <v>29</v>
      </c>
      <c r="D14" s="29" t="s">
        <v>47</v>
      </c>
      <c r="E14" s="20" t="s">
        <v>48</v>
      </c>
      <c r="F14" s="21">
        <v>249</v>
      </c>
      <c r="G14" s="22">
        <v>129</v>
      </c>
      <c r="H14" s="22"/>
      <c r="I14" s="16">
        <f t="shared" si="0"/>
        <v>0</v>
      </c>
    </row>
    <row r="15" spans="1:9">
      <c r="A15" s="17" t="s">
        <v>49</v>
      </c>
      <c r="B15" s="18" t="s">
        <v>50</v>
      </c>
      <c r="C15" s="18" t="s">
        <v>51</v>
      </c>
      <c r="D15" s="19" t="s">
        <v>52</v>
      </c>
      <c r="E15" s="20" t="s">
        <v>48</v>
      </c>
      <c r="F15" s="21">
        <v>199</v>
      </c>
      <c r="G15" s="22">
        <v>100</v>
      </c>
      <c r="H15" s="22"/>
      <c r="I15" s="16">
        <f t="shared" si="0"/>
        <v>0</v>
      </c>
    </row>
    <row r="16" spans="1:9">
      <c r="A16" s="17" t="s">
        <v>53</v>
      </c>
      <c r="B16" s="18" t="s">
        <v>54</v>
      </c>
      <c r="C16" s="18"/>
      <c r="D16" s="19" t="s">
        <v>55</v>
      </c>
      <c r="E16" s="20" t="s">
        <v>56</v>
      </c>
      <c r="F16" s="21">
        <v>149</v>
      </c>
      <c r="G16" s="22">
        <v>105</v>
      </c>
      <c r="H16" s="22"/>
      <c r="I16" s="16">
        <f t="shared" si="0"/>
        <v>0</v>
      </c>
    </row>
    <row r="17" spans="1:9">
      <c r="A17" s="30" t="s">
        <v>57</v>
      </c>
      <c r="B17" s="31" t="s">
        <v>58</v>
      </c>
      <c r="C17" s="31"/>
      <c r="D17" s="35" t="s">
        <v>59</v>
      </c>
      <c r="E17" s="33" t="s">
        <v>60</v>
      </c>
      <c r="F17" s="34">
        <v>249</v>
      </c>
      <c r="G17" s="34">
        <v>179</v>
      </c>
      <c r="H17" s="22"/>
      <c r="I17" s="16">
        <f t="shared" si="0"/>
        <v>0</v>
      </c>
    </row>
    <row r="18" spans="1:9">
      <c r="A18" s="17" t="s">
        <v>61</v>
      </c>
      <c r="B18" s="18" t="s">
        <v>62</v>
      </c>
      <c r="C18" s="18"/>
      <c r="D18" s="29" t="s">
        <v>63</v>
      </c>
      <c r="E18" s="20" t="s">
        <v>64</v>
      </c>
      <c r="F18" s="21">
        <v>249</v>
      </c>
      <c r="G18" s="22">
        <v>179</v>
      </c>
      <c r="H18" s="22"/>
      <c r="I18" s="16">
        <f t="shared" si="0"/>
        <v>0</v>
      </c>
    </row>
    <row r="19" spans="1:9" ht="79.5" customHeight="1">
      <c r="A19" s="11" t="s">
        <v>65</v>
      </c>
      <c r="B19" s="12" t="s">
        <v>66</v>
      </c>
      <c r="C19" s="12" t="e">
        <f ca="1">_xlfn.DISPIMG("ID_F3CA991502B24C32BAFB3A153A6B656F",1)</f>
        <v>#NAME?</v>
      </c>
      <c r="D19" s="13" t="s">
        <v>67</v>
      </c>
      <c r="E19" s="14">
        <v>48</v>
      </c>
      <c r="F19" s="15">
        <v>249</v>
      </c>
      <c r="G19" s="15">
        <v>169</v>
      </c>
      <c r="H19" s="22"/>
      <c r="I19" s="16">
        <f t="shared" si="0"/>
        <v>0</v>
      </c>
    </row>
    <row r="20" spans="1:9" ht="78.599999999999994" customHeight="1">
      <c r="A20" s="11" t="s">
        <v>68</v>
      </c>
      <c r="B20" s="12" t="s">
        <v>69</v>
      </c>
      <c r="C20" s="12"/>
      <c r="D20" s="13" t="s">
        <v>70</v>
      </c>
      <c r="E20" s="14">
        <v>48</v>
      </c>
      <c r="F20" s="15">
        <v>79</v>
      </c>
      <c r="G20" s="15">
        <v>59</v>
      </c>
      <c r="H20" s="22"/>
      <c r="I20" s="16">
        <f t="shared" si="0"/>
        <v>0</v>
      </c>
    </row>
    <row r="21" spans="1:9" ht="75.95" customHeight="1">
      <c r="A21" s="11" t="s">
        <v>71</v>
      </c>
      <c r="B21" s="12" t="s">
        <v>72</v>
      </c>
      <c r="C21" s="12"/>
      <c r="D21" s="13" t="s">
        <v>73</v>
      </c>
      <c r="E21" s="14">
        <v>48</v>
      </c>
      <c r="F21" s="15">
        <v>199</v>
      </c>
      <c r="G21" s="15">
        <v>169</v>
      </c>
      <c r="H21" s="22"/>
      <c r="I21" s="16"/>
    </row>
    <row r="22" spans="1:9">
      <c r="A22" s="17" t="s">
        <v>74</v>
      </c>
      <c r="B22" s="18" t="s">
        <v>75</v>
      </c>
      <c r="C22" s="18" t="s">
        <v>29</v>
      </c>
      <c r="D22" s="19" t="s">
        <v>76</v>
      </c>
      <c r="E22" s="20" t="s">
        <v>56</v>
      </c>
      <c r="F22" s="21">
        <v>99</v>
      </c>
      <c r="G22" s="22">
        <v>62</v>
      </c>
      <c r="H22" s="22"/>
      <c r="I22" s="16">
        <f t="shared" ref="I22:I57" si="1">G22*H22</f>
        <v>0</v>
      </c>
    </row>
    <row r="23" spans="1:9" ht="16.5">
      <c r="A23" s="36" t="s">
        <v>77</v>
      </c>
      <c r="B23" s="37" t="s">
        <v>78</v>
      </c>
      <c r="C23" s="38" t="s">
        <v>24</v>
      </c>
      <c r="D23" s="39" t="s">
        <v>79</v>
      </c>
      <c r="E23" s="39"/>
      <c r="F23" s="40">
        <v>179</v>
      </c>
      <c r="G23" s="41">
        <v>110</v>
      </c>
      <c r="H23" s="41"/>
      <c r="I23" s="42">
        <f t="shared" si="1"/>
        <v>0</v>
      </c>
    </row>
    <row r="24" spans="1:9" ht="16.5">
      <c r="A24" s="36" t="s">
        <v>80</v>
      </c>
      <c r="B24" s="37" t="s">
        <v>81</v>
      </c>
      <c r="C24" s="38" t="s">
        <v>24</v>
      </c>
      <c r="D24" s="39" t="s">
        <v>82</v>
      </c>
      <c r="E24" s="39"/>
      <c r="F24" s="40">
        <v>249</v>
      </c>
      <c r="G24" s="41">
        <v>160</v>
      </c>
      <c r="H24" s="41"/>
      <c r="I24" s="42">
        <f t="shared" si="1"/>
        <v>0</v>
      </c>
    </row>
    <row r="25" spans="1:9">
      <c r="A25" s="17" t="s">
        <v>83</v>
      </c>
      <c r="B25" s="18" t="s">
        <v>84</v>
      </c>
      <c r="C25" s="18"/>
      <c r="D25" s="29" t="s">
        <v>85</v>
      </c>
      <c r="E25" s="20" t="s">
        <v>86</v>
      </c>
      <c r="F25" s="21">
        <v>199</v>
      </c>
      <c r="G25" s="22">
        <v>149</v>
      </c>
      <c r="H25" s="22"/>
      <c r="I25" s="16">
        <f t="shared" si="1"/>
        <v>0</v>
      </c>
    </row>
    <row r="26" spans="1:9">
      <c r="A26" s="17" t="s">
        <v>87</v>
      </c>
      <c r="B26" s="18" t="s">
        <v>88</v>
      </c>
      <c r="C26" s="18"/>
      <c r="D26" s="29" t="s">
        <v>89</v>
      </c>
      <c r="E26" s="20" t="s">
        <v>41</v>
      </c>
      <c r="F26" s="21">
        <v>169</v>
      </c>
      <c r="G26" s="22">
        <v>125</v>
      </c>
      <c r="H26" s="22"/>
      <c r="I26" s="16">
        <f t="shared" si="1"/>
        <v>0</v>
      </c>
    </row>
    <row r="27" spans="1:9">
      <c r="A27" s="17" t="s">
        <v>90</v>
      </c>
      <c r="B27" s="18" t="s">
        <v>91</v>
      </c>
      <c r="C27" s="18" t="s">
        <v>29</v>
      </c>
      <c r="D27" s="29" t="s">
        <v>92</v>
      </c>
      <c r="E27" s="20" t="s">
        <v>93</v>
      </c>
      <c r="F27" s="21">
        <v>29</v>
      </c>
      <c r="G27" s="22">
        <v>15</v>
      </c>
      <c r="H27" s="22"/>
      <c r="I27" s="16">
        <f t="shared" si="1"/>
        <v>0</v>
      </c>
    </row>
    <row r="28" spans="1:9">
      <c r="A28" s="43" t="s">
        <v>94</v>
      </c>
      <c r="B28" s="31" t="s">
        <v>95</v>
      </c>
      <c r="C28" s="31" t="s">
        <v>29</v>
      </c>
      <c r="D28" s="32" t="s">
        <v>96</v>
      </c>
      <c r="E28" s="33" t="s">
        <v>93</v>
      </c>
      <c r="F28" s="34">
        <v>59</v>
      </c>
      <c r="G28" s="34">
        <v>39</v>
      </c>
      <c r="H28" s="22"/>
      <c r="I28" s="16">
        <f t="shared" si="1"/>
        <v>0</v>
      </c>
    </row>
    <row r="29" spans="1:9">
      <c r="A29" s="43" t="s">
        <v>97</v>
      </c>
      <c r="B29" s="31" t="s">
        <v>98</v>
      </c>
      <c r="C29" s="31" t="s">
        <v>29</v>
      </c>
      <c r="D29" s="32" t="s">
        <v>99</v>
      </c>
      <c r="E29" s="33" t="s">
        <v>93</v>
      </c>
      <c r="F29" s="34">
        <v>59</v>
      </c>
      <c r="G29" s="34">
        <v>39</v>
      </c>
      <c r="H29" s="22"/>
      <c r="I29" s="16">
        <f t="shared" si="1"/>
        <v>0</v>
      </c>
    </row>
    <row r="30" spans="1:9">
      <c r="A30" s="43" t="s">
        <v>100</v>
      </c>
      <c r="B30" s="31" t="s">
        <v>101</v>
      </c>
      <c r="C30" s="31" t="s">
        <v>29</v>
      </c>
      <c r="D30" s="32" t="s">
        <v>102</v>
      </c>
      <c r="E30" s="33" t="s">
        <v>93</v>
      </c>
      <c r="F30" s="34">
        <v>59</v>
      </c>
      <c r="G30" s="34">
        <v>39</v>
      </c>
      <c r="H30" s="22"/>
      <c r="I30" s="16">
        <f t="shared" si="1"/>
        <v>0</v>
      </c>
    </row>
    <row r="31" spans="1:9">
      <c r="A31" s="43" t="s">
        <v>103</v>
      </c>
      <c r="B31" s="31" t="s">
        <v>104</v>
      </c>
      <c r="C31" s="31" t="s">
        <v>29</v>
      </c>
      <c r="D31" s="32" t="s">
        <v>105</v>
      </c>
      <c r="E31" s="33" t="s">
        <v>93</v>
      </c>
      <c r="F31" s="34">
        <v>59</v>
      </c>
      <c r="G31" s="34">
        <v>39</v>
      </c>
      <c r="H31" s="22"/>
      <c r="I31" s="16">
        <f t="shared" si="1"/>
        <v>0</v>
      </c>
    </row>
    <row r="32" spans="1:9" ht="16.5">
      <c r="A32" s="44" t="s">
        <v>106</v>
      </c>
      <c r="B32" s="45" t="s">
        <v>107</v>
      </c>
      <c r="C32" s="18"/>
      <c r="D32" s="29" t="s">
        <v>108</v>
      </c>
      <c r="E32" s="20" t="s">
        <v>60</v>
      </c>
      <c r="F32" s="21">
        <v>49</v>
      </c>
      <c r="G32" s="22">
        <v>29</v>
      </c>
      <c r="H32" s="22"/>
      <c r="I32" s="16">
        <f t="shared" si="1"/>
        <v>0</v>
      </c>
    </row>
    <row r="33" spans="1:9" ht="16.5">
      <c r="A33" s="44" t="s">
        <v>109</v>
      </c>
      <c r="B33" s="45" t="s">
        <v>110</v>
      </c>
      <c r="C33" s="18"/>
      <c r="D33" s="29" t="s">
        <v>111</v>
      </c>
      <c r="E33" s="20" t="s">
        <v>60</v>
      </c>
      <c r="F33" s="21">
        <v>49</v>
      </c>
      <c r="G33" s="22">
        <v>29</v>
      </c>
      <c r="H33" s="22"/>
      <c r="I33" s="16">
        <f t="shared" si="1"/>
        <v>0</v>
      </c>
    </row>
    <row r="34" spans="1:9" ht="16.5">
      <c r="A34" s="44" t="s">
        <v>112</v>
      </c>
      <c r="B34" s="45" t="s">
        <v>113</v>
      </c>
      <c r="C34" s="18"/>
      <c r="D34" s="29" t="s">
        <v>114</v>
      </c>
      <c r="E34" s="20" t="s">
        <v>60</v>
      </c>
      <c r="F34" s="21">
        <v>49</v>
      </c>
      <c r="G34" s="22">
        <v>29</v>
      </c>
      <c r="H34" s="22"/>
      <c r="I34" s="16">
        <f t="shared" si="1"/>
        <v>0</v>
      </c>
    </row>
    <row r="35" spans="1:9" ht="81.400000000000006" customHeight="1">
      <c r="A35" s="11" t="s">
        <v>115</v>
      </c>
      <c r="B35" s="24" t="s">
        <v>116</v>
      </c>
      <c r="C35" s="24"/>
      <c r="D35" s="13" t="s">
        <v>117</v>
      </c>
      <c r="E35" s="14">
        <v>24</v>
      </c>
      <c r="F35" s="15">
        <v>299</v>
      </c>
      <c r="G35" s="15">
        <v>209</v>
      </c>
      <c r="H35" s="41"/>
      <c r="I35" s="42">
        <f t="shared" si="1"/>
        <v>0</v>
      </c>
    </row>
    <row r="36" spans="1:9" ht="86.1" customHeight="1">
      <c r="A36" s="11" t="s">
        <v>118</v>
      </c>
      <c r="B36" s="12" t="s">
        <v>119</v>
      </c>
      <c r="C36" s="12"/>
      <c r="D36" s="11" t="s">
        <v>120</v>
      </c>
      <c r="E36" s="14">
        <v>48</v>
      </c>
      <c r="F36" s="15">
        <v>59</v>
      </c>
      <c r="G36" s="15">
        <v>39</v>
      </c>
      <c r="H36" s="22"/>
      <c r="I36" s="16">
        <f t="shared" si="1"/>
        <v>0</v>
      </c>
    </row>
    <row r="37" spans="1:9" ht="89.1" customHeight="1">
      <c r="A37" s="11" t="s">
        <v>121</v>
      </c>
      <c r="B37" s="46" t="s">
        <v>122</v>
      </c>
      <c r="C37" s="12"/>
      <c r="D37" s="11" t="s">
        <v>123</v>
      </c>
      <c r="E37" s="14">
        <v>48</v>
      </c>
      <c r="F37" s="15">
        <v>59</v>
      </c>
      <c r="G37" s="15">
        <v>45</v>
      </c>
      <c r="H37" s="22"/>
      <c r="I37" s="16">
        <f t="shared" si="1"/>
        <v>0</v>
      </c>
    </row>
    <row r="38" spans="1:9">
      <c r="A38" s="17" t="s">
        <v>124</v>
      </c>
      <c r="B38" s="18" t="s">
        <v>125</v>
      </c>
      <c r="C38" s="18"/>
      <c r="D38" s="19" t="s">
        <v>126</v>
      </c>
      <c r="E38" s="20" t="s">
        <v>60</v>
      </c>
      <c r="F38" s="21">
        <v>69</v>
      </c>
      <c r="G38" s="22">
        <v>49</v>
      </c>
      <c r="H38" s="22"/>
      <c r="I38" s="16">
        <f t="shared" si="1"/>
        <v>0</v>
      </c>
    </row>
    <row r="39" spans="1:9">
      <c r="A39" s="17" t="s">
        <v>127</v>
      </c>
      <c r="B39" s="18" t="s">
        <v>128</v>
      </c>
      <c r="C39" s="18"/>
      <c r="D39" s="19" t="s">
        <v>129</v>
      </c>
      <c r="E39" s="20" t="s">
        <v>60</v>
      </c>
      <c r="F39" s="21">
        <v>109</v>
      </c>
      <c r="G39" s="22">
        <v>69</v>
      </c>
      <c r="H39" s="22"/>
      <c r="I39" s="16">
        <f t="shared" si="1"/>
        <v>0</v>
      </c>
    </row>
    <row r="40" spans="1:9">
      <c r="A40" s="17" t="s">
        <v>130</v>
      </c>
      <c r="B40" s="18" t="s">
        <v>131</v>
      </c>
      <c r="C40" s="18" t="s">
        <v>29</v>
      </c>
      <c r="D40" s="29" t="s">
        <v>132</v>
      </c>
      <c r="E40" s="20" t="s">
        <v>133</v>
      </c>
      <c r="F40" s="21">
        <v>9.9</v>
      </c>
      <c r="G40" s="22">
        <v>5</v>
      </c>
      <c r="H40" s="22"/>
      <c r="I40" s="16">
        <f t="shared" si="1"/>
        <v>0</v>
      </c>
    </row>
    <row r="41" spans="1:9">
      <c r="A41" s="17" t="s">
        <v>134</v>
      </c>
      <c r="B41" s="18" t="s">
        <v>135</v>
      </c>
      <c r="C41" s="18"/>
      <c r="D41" s="29" t="s">
        <v>136</v>
      </c>
      <c r="E41" s="20" t="s">
        <v>60</v>
      </c>
      <c r="F41" s="21">
        <v>69</v>
      </c>
      <c r="G41" s="22">
        <v>45</v>
      </c>
      <c r="H41" s="22"/>
      <c r="I41" s="16">
        <f t="shared" si="1"/>
        <v>0</v>
      </c>
    </row>
    <row r="42" spans="1:9" ht="79.7" customHeight="1">
      <c r="A42" s="11" t="s">
        <v>137</v>
      </c>
      <c r="B42" s="12" t="s">
        <v>138</v>
      </c>
      <c r="C42" s="12"/>
      <c r="D42" s="11" t="s">
        <v>139</v>
      </c>
      <c r="E42" s="14">
        <v>48</v>
      </c>
      <c r="F42" s="15">
        <v>69</v>
      </c>
      <c r="G42" s="15">
        <v>45</v>
      </c>
      <c r="H42" s="22"/>
      <c r="I42" s="16">
        <f t="shared" si="1"/>
        <v>0</v>
      </c>
    </row>
    <row r="43" spans="1:9">
      <c r="A43" s="17" t="s">
        <v>140</v>
      </c>
      <c r="B43" s="18" t="s">
        <v>141</v>
      </c>
      <c r="C43" s="18"/>
      <c r="D43" s="19" t="s">
        <v>142</v>
      </c>
      <c r="E43" s="20" t="s">
        <v>60</v>
      </c>
      <c r="F43" s="21">
        <v>129</v>
      </c>
      <c r="G43" s="22">
        <v>90</v>
      </c>
      <c r="H43" s="22"/>
      <c r="I43" s="16">
        <f t="shared" si="1"/>
        <v>0</v>
      </c>
    </row>
    <row r="44" spans="1:9">
      <c r="A44" s="17" t="s">
        <v>143</v>
      </c>
      <c r="B44" s="18" t="s">
        <v>144</v>
      </c>
      <c r="C44" s="18"/>
      <c r="D44" s="47" t="s">
        <v>145</v>
      </c>
      <c r="E44" s="20" t="s">
        <v>64</v>
      </c>
      <c r="F44" s="21">
        <v>89</v>
      </c>
      <c r="G44" s="22">
        <v>60</v>
      </c>
      <c r="H44" s="22"/>
      <c r="I44" s="16">
        <f t="shared" si="1"/>
        <v>0</v>
      </c>
    </row>
    <row r="45" spans="1:9">
      <c r="A45" s="17" t="s">
        <v>146</v>
      </c>
      <c r="B45" s="18" t="s">
        <v>147</v>
      </c>
      <c r="C45" s="18"/>
      <c r="D45" s="29" t="s">
        <v>148</v>
      </c>
      <c r="E45" s="20" t="s">
        <v>149</v>
      </c>
      <c r="F45" s="21">
        <v>59</v>
      </c>
      <c r="G45" s="22">
        <v>42</v>
      </c>
      <c r="H45" s="22"/>
      <c r="I45" s="16">
        <f t="shared" si="1"/>
        <v>0</v>
      </c>
    </row>
    <row r="46" spans="1:9">
      <c r="A46" s="48" t="s">
        <v>150</v>
      </c>
      <c r="B46" s="49" t="s">
        <v>151</v>
      </c>
      <c r="C46" s="49"/>
      <c r="D46" s="19" t="s">
        <v>152</v>
      </c>
      <c r="E46" s="20" t="s">
        <v>153</v>
      </c>
      <c r="F46" s="21">
        <v>89</v>
      </c>
      <c r="G46" s="22">
        <v>59</v>
      </c>
      <c r="H46" s="22"/>
      <c r="I46" s="16">
        <f t="shared" si="1"/>
        <v>0</v>
      </c>
    </row>
    <row r="47" spans="1:9">
      <c r="A47" s="48" t="s">
        <v>154</v>
      </c>
      <c r="B47" s="49" t="s">
        <v>155</v>
      </c>
      <c r="C47" s="49"/>
      <c r="D47" s="19" t="s">
        <v>156</v>
      </c>
      <c r="E47" s="20" t="s">
        <v>153</v>
      </c>
      <c r="F47" s="21">
        <v>89</v>
      </c>
      <c r="G47" s="22">
        <v>59</v>
      </c>
      <c r="H47" s="22"/>
      <c r="I47" s="16">
        <f t="shared" si="1"/>
        <v>0</v>
      </c>
    </row>
    <row r="48" spans="1:9">
      <c r="A48" s="48" t="s">
        <v>157</v>
      </c>
      <c r="B48" s="49" t="s">
        <v>158</v>
      </c>
      <c r="C48" s="49"/>
      <c r="D48" s="19" t="s">
        <v>159</v>
      </c>
      <c r="E48" s="20" t="s">
        <v>153</v>
      </c>
      <c r="F48" s="21">
        <v>89</v>
      </c>
      <c r="G48" s="22">
        <v>59</v>
      </c>
      <c r="H48" s="22"/>
      <c r="I48" s="16">
        <f t="shared" si="1"/>
        <v>0</v>
      </c>
    </row>
    <row r="49" spans="1:9">
      <c r="A49" s="48" t="s">
        <v>160</v>
      </c>
      <c r="B49" s="49" t="s">
        <v>161</v>
      </c>
      <c r="C49" s="49"/>
      <c r="D49" s="19" t="s">
        <v>162</v>
      </c>
      <c r="E49" s="20" t="s">
        <v>153</v>
      </c>
      <c r="F49" s="21">
        <v>89</v>
      </c>
      <c r="G49" s="22">
        <v>59</v>
      </c>
      <c r="H49" s="22"/>
      <c r="I49" s="16">
        <f t="shared" si="1"/>
        <v>0</v>
      </c>
    </row>
    <row r="50" spans="1:9">
      <c r="A50" s="48" t="s">
        <v>163</v>
      </c>
      <c r="B50" s="49" t="s">
        <v>164</v>
      </c>
      <c r="C50" s="49"/>
      <c r="D50" s="19" t="s">
        <v>165</v>
      </c>
      <c r="E50" s="20" t="s">
        <v>166</v>
      </c>
      <c r="F50" s="21">
        <v>69</v>
      </c>
      <c r="G50" s="22">
        <v>49</v>
      </c>
      <c r="H50" s="22"/>
      <c r="I50" s="16">
        <f t="shared" si="1"/>
        <v>0</v>
      </c>
    </row>
    <row r="51" spans="1:9">
      <c r="A51" s="48" t="s">
        <v>167</v>
      </c>
      <c r="B51" s="49" t="s">
        <v>168</v>
      </c>
      <c r="C51" s="49"/>
      <c r="D51" s="19" t="s">
        <v>169</v>
      </c>
      <c r="E51" s="20" t="s">
        <v>166</v>
      </c>
      <c r="F51" s="21">
        <v>69</v>
      </c>
      <c r="G51" s="22">
        <v>49</v>
      </c>
      <c r="H51" s="22"/>
      <c r="I51" s="16">
        <f t="shared" si="1"/>
        <v>0</v>
      </c>
    </row>
    <row r="52" spans="1:9">
      <c r="A52" s="50" t="s">
        <v>170</v>
      </c>
      <c r="B52" s="51" t="s">
        <v>171</v>
      </c>
      <c r="C52" s="51"/>
      <c r="D52" s="52" t="s">
        <v>172</v>
      </c>
      <c r="E52" s="53" t="s">
        <v>166</v>
      </c>
      <c r="F52" s="22">
        <v>39</v>
      </c>
      <c r="G52" s="22">
        <v>29</v>
      </c>
      <c r="H52" s="22"/>
      <c r="I52" s="16">
        <f t="shared" si="1"/>
        <v>0</v>
      </c>
    </row>
    <row r="53" spans="1:9">
      <c r="A53" s="50" t="s">
        <v>173</v>
      </c>
      <c r="B53" s="51" t="s">
        <v>174</v>
      </c>
      <c r="C53" s="51"/>
      <c r="D53" s="52" t="s">
        <v>175</v>
      </c>
      <c r="E53" s="53" t="s">
        <v>166</v>
      </c>
      <c r="F53" s="22">
        <v>39</v>
      </c>
      <c r="G53" s="22">
        <v>29</v>
      </c>
      <c r="H53" s="22"/>
      <c r="I53" s="16">
        <f t="shared" si="1"/>
        <v>0</v>
      </c>
    </row>
    <row r="54" spans="1:9">
      <c r="A54" s="50" t="s">
        <v>176</v>
      </c>
      <c r="B54" s="51" t="s">
        <v>177</v>
      </c>
      <c r="C54" s="51"/>
      <c r="D54" s="52" t="s">
        <v>178</v>
      </c>
      <c r="E54" s="53" t="s">
        <v>166</v>
      </c>
      <c r="F54" s="22">
        <v>39</v>
      </c>
      <c r="G54" s="22">
        <v>29</v>
      </c>
      <c r="H54" s="22"/>
      <c r="I54" s="16">
        <f t="shared" si="1"/>
        <v>0</v>
      </c>
    </row>
    <row r="55" spans="1:9">
      <c r="A55" s="54" t="s">
        <v>179</v>
      </c>
      <c r="B55" s="55" t="s">
        <v>180</v>
      </c>
      <c r="C55" s="56"/>
      <c r="D55" s="57" t="s">
        <v>181</v>
      </c>
      <c r="E55" s="53" t="s">
        <v>166</v>
      </c>
      <c r="F55" s="22">
        <v>29</v>
      </c>
      <c r="G55" s="22">
        <v>19</v>
      </c>
      <c r="H55" s="22"/>
      <c r="I55" s="16">
        <f t="shared" si="1"/>
        <v>0</v>
      </c>
    </row>
    <row r="56" spans="1:9">
      <c r="A56" s="54" t="s">
        <v>182</v>
      </c>
      <c r="B56" s="55" t="s">
        <v>183</v>
      </c>
      <c r="C56" s="56"/>
      <c r="D56" s="57" t="s">
        <v>184</v>
      </c>
      <c r="E56" s="53" t="s">
        <v>166</v>
      </c>
      <c r="F56" s="22">
        <v>29</v>
      </c>
      <c r="G56" s="22">
        <v>19</v>
      </c>
      <c r="H56" s="22"/>
      <c r="I56" s="16">
        <f t="shared" si="1"/>
        <v>0</v>
      </c>
    </row>
    <row r="57" spans="1:9">
      <c r="A57" s="54" t="s">
        <v>185</v>
      </c>
      <c r="B57" s="55" t="s">
        <v>186</v>
      </c>
      <c r="C57" s="56"/>
      <c r="D57" s="57" t="s">
        <v>187</v>
      </c>
      <c r="E57" s="53" t="s">
        <v>166</v>
      </c>
      <c r="F57" s="22">
        <v>29</v>
      </c>
      <c r="G57" s="22">
        <v>19</v>
      </c>
      <c r="H57" s="22"/>
      <c r="I57" s="16">
        <f t="shared" si="1"/>
        <v>0</v>
      </c>
    </row>
    <row r="58" spans="1:9">
      <c r="A58" s="58" t="s">
        <v>188</v>
      </c>
      <c r="B58" s="59" t="s">
        <v>189</v>
      </c>
      <c r="C58" s="56"/>
      <c r="D58" s="60" t="s">
        <v>190</v>
      </c>
      <c r="E58" s="53"/>
      <c r="F58" s="25">
        <v>29</v>
      </c>
      <c r="G58" s="25">
        <v>17</v>
      </c>
      <c r="H58" s="22"/>
      <c r="I58" s="16"/>
    </row>
    <row r="59" spans="1:9">
      <c r="A59" s="61" t="s">
        <v>191</v>
      </c>
      <c r="B59" s="56" t="s">
        <v>192</v>
      </c>
      <c r="C59" s="56"/>
      <c r="D59" s="60" t="s">
        <v>193</v>
      </c>
      <c r="E59" s="53"/>
      <c r="F59" s="25">
        <v>29</v>
      </c>
      <c r="G59" s="25">
        <v>17</v>
      </c>
      <c r="H59" s="22"/>
      <c r="I59" s="16"/>
    </row>
    <row r="60" spans="1:9">
      <c r="A60" s="62" t="s">
        <v>194</v>
      </c>
      <c r="B60" s="63" t="s">
        <v>195</v>
      </c>
      <c r="C60" s="56"/>
      <c r="D60" s="64" t="s">
        <v>196</v>
      </c>
      <c r="E60" s="53"/>
      <c r="F60" s="25">
        <v>59</v>
      </c>
      <c r="G60" s="25">
        <v>35</v>
      </c>
      <c r="H60" s="22"/>
      <c r="I60" s="16"/>
    </row>
    <row r="61" spans="1:9">
      <c r="A61" s="62" t="s">
        <v>197</v>
      </c>
      <c r="B61" s="63" t="s">
        <v>198</v>
      </c>
      <c r="C61" s="56"/>
      <c r="D61" s="64" t="s">
        <v>199</v>
      </c>
      <c r="E61" s="53"/>
      <c r="F61" s="25">
        <v>59</v>
      </c>
      <c r="G61" s="25">
        <v>35</v>
      </c>
      <c r="H61" s="22"/>
      <c r="I61" s="16"/>
    </row>
    <row r="62" spans="1:9" ht="16.5">
      <c r="A62" s="62" t="s">
        <v>200</v>
      </c>
      <c r="B62" s="63" t="s">
        <v>201</v>
      </c>
      <c r="C62" s="56"/>
      <c r="D62" s="13" t="s">
        <v>202</v>
      </c>
      <c r="E62" s="53"/>
      <c r="F62" s="25">
        <v>29</v>
      </c>
      <c r="G62" s="25">
        <v>17</v>
      </c>
      <c r="H62" s="22"/>
      <c r="I62" s="16"/>
    </row>
    <row r="63" spans="1:9" ht="16.5">
      <c r="A63" s="62" t="s">
        <v>203</v>
      </c>
      <c r="B63" s="63" t="s">
        <v>204</v>
      </c>
      <c r="C63" s="56"/>
      <c r="D63" s="13" t="s">
        <v>205</v>
      </c>
      <c r="E63" s="53"/>
      <c r="F63" s="25">
        <v>29</v>
      </c>
      <c r="G63" s="25">
        <v>17</v>
      </c>
      <c r="H63" s="22"/>
      <c r="I63" s="16"/>
    </row>
    <row r="64" spans="1:9" ht="16.5">
      <c r="A64" s="62" t="s">
        <v>206</v>
      </c>
      <c r="B64" s="63" t="s">
        <v>207</v>
      </c>
      <c r="C64" s="56"/>
      <c r="D64" s="13" t="s">
        <v>208</v>
      </c>
      <c r="E64" s="53"/>
      <c r="F64" s="25">
        <v>59</v>
      </c>
      <c r="G64" s="25">
        <v>35</v>
      </c>
      <c r="H64" s="22"/>
      <c r="I64" s="16"/>
    </row>
    <row r="65" spans="1:9" ht="84" customHeight="1">
      <c r="A65" s="11" t="s">
        <v>209</v>
      </c>
      <c r="B65" s="46" t="s">
        <v>210</v>
      </c>
      <c r="C65" s="12"/>
      <c r="D65" s="13" t="s">
        <v>211</v>
      </c>
      <c r="E65" s="14">
        <v>48</v>
      </c>
      <c r="F65" s="15">
        <v>49</v>
      </c>
      <c r="G65" s="15">
        <v>25</v>
      </c>
      <c r="H65" s="22"/>
      <c r="I65" s="16">
        <f>G65*H65</f>
        <v>0</v>
      </c>
    </row>
    <row r="66" spans="1:9" ht="98.85" customHeight="1">
      <c r="A66" s="11" t="s">
        <v>212</v>
      </c>
      <c r="B66" s="46" t="s">
        <v>213</v>
      </c>
      <c r="C66" s="12"/>
      <c r="D66" s="13" t="s">
        <v>214</v>
      </c>
      <c r="E66" s="14">
        <v>48</v>
      </c>
      <c r="F66" s="15">
        <v>49</v>
      </c>
      <c r="G66" s="15">
        <v>25</v>
      </c>
      <c r="H66" s="22"/>
      <c r="I66" s="16">
        <f>G66*H66</f>
        <v>0</v>
      </c>
    </row>
    <row r="67" spans="1:9" ht="89.1" customHeight="1">
      <c r="A67" s="11" t="s">
        <v>215</v>
      </c>
      <c r="B67" s="65" t="s">
        <v>216</v>
      </c>
      <c r="C67" s="24"/>
      <c r="D67" s="13" t="s">
        <v>217</v>
      </c>
      <c r="E67" s="14">
        <v>48</v>
      </c>
      <c r="F67" s="15">
        <v>49</v>
      </c>
      <c r="G67" s="15">
        <v>25</v>
      </c>
      <c r="H67" s="22"/>
      <c r="I67" s="16"/>
    </row>
    <row r="68" spans="1:9" ht="86.1" customHeight="1">
      <c r="A68" s="11" t="s">
        <v>218</v>
      </c>
      <c r="B68" s="65" t="s">
        <v>219</v>
      </c>
      <c r="C68" s="24"/>
      <c r="D68" s="13" t="s">
        <v>220</v>
      </c>
      <c r="E68" s="14">
        <v>48</v>
      </c>
      <c r="F68" s="15">
        <v>49</v>
      </c>
      <c r="G68" s="15">
        <v>25</v>
      </c>
      <c r="H68" s="22"/>
      <c r="I68" s="16"/>
    </row>
    <row r="69" spans="1:9">
      <c r="A69" s="48" t="s">
        <v>221</v>
      </c>
      <c r="B69" s="49" t="s">
        <v>222</v>
      </c>
      <c r="C69" s="49"/>
      <c r="D69" s="19" t="s">
        <v>223</v>
      </c>
      <c r="E69" s="20" t="s">
        <v>224</v>
      </c>
      <c r="F69" s="21">
        <v>29</v>
      </c>
      <c r="G69" s="22">
        <v>15</v>
      </c>
      <c r="H69" s="22"/>
      <c r="I69" s="16">
        <f>G69*H69</f>
        <v>0</v>
      </c>
    </row>
    <row r="70" spans="1:9">
      <c r="A70" s="48" t="s">
        <v>225</v>
      </c>
      <c r="B70" s="49" t="s">
        <v>226</v>
      </c>
      <c r="C70" s="49"/>
      <c r="D70" s="19" t="s">
        <v>227</v>
      </c>
      <c r="E70" s="20" t="s">
        <v>224</v>
      </c>
      <c r="F70" s="21">
        <v>29</v>
      </c>
      <c r="G70" s="22">
        <v>15</v>
      </c>
      <c r="H70" s="22"/>
      <c r="I70" s="16">
        <f>G70*H70</f>
        <v>0</v>
      </c>
    </row>
    <row r="71" spans="1:9" ht="92.1" customHeight="1">
      <c r="A71" s="11" t="s">
        <v>228</v>
      </c>
      <c r="B71" s="24" t="s">
        <v>229</v>
      </c>
      <c r="C71" s="24"/>
      <c r="D71" s="13" t="s">
        <v>230</v>
      </c>
      <c r="E71" s="20"/>
      <c r="F71" s="25">
        <v>29</v>
      </c>
      <c r="G71" s="25">
        <v>15</v>
      </c>
      <c r="H71" s="22"/>
      <c r="I71" s="16"/>
    </row>
    <row r="72" spans="1:9" ht="89.1" customHeight="1">
      <c r="A72" s="11" t="s">
        <v>231</v>
      </c>
      <c r="B72" s="24" t="s">
        <v>232</v>
      </c>
      <c r="C72" s="24"/>
      <c r="D72" s="13" t="s">
        <v>233</v>
      </c>
      <c r="E72" s="20"/>
      <c r="F72" s="25">
        <v>29</v>
      </c>
      <c r="G72" s="25">
        <v>15</v>
      </c>
      <c r="H72" s="22"/>
      <c r="I72" s="16"/>
    </row>
    <row r="73" spans="1:9">
      <c r="A73" s="50" t="s">
        <v>234</v>
      </c>
      <c r="B73" s="51" t="s">
        <v>235</v>
      </c>
      <c r="C73" s="51"/>
      <c r="D73" s="52" t="s">
        <v>236</v>
      </c>
      <c r="E73" s="53"/>
      <c r="F73" s="22">
        <v>29</v>
      </c>
      <c r="G73" s="22">
        <v>17</v>
      </c>
      <c r="H73" s="22"/>
      <c r="I73" s="16">
        <f t="shared" ref="I73:I90" si="2">G73*H73</f>
        <v>0</v>
      </c>
    </row>
    <row r="74" spans="1:9">
      <c r="A74" s="50" t="s">
        <v>237</v>
      </c>
      <c r="B74" s="51" t="s">
        <v>238</v>
      </c>
      <c r="C74" s="51"/>
      <c r="D74" s="52" t="s">
        <v>239</v>
      </c>
      <c r="E74" s="53"/>
      <c r="F74" s="22">
        <v>29</v>
      </c>
      <c r="G74" s="22">
        <v>17</v>
      </c>
      <c r="H74" s="22"/>
      <c r="I74" s="16">
        <f t="shared" si="2"/>
        <v>0</v>
      </c>
    </row>
    <row r="75" spans="1:9">
      <c r="A75" s="50" t="s">
        <v>240</v>
      </c>
      <c r="B75" s="51" t="s">
        <v>241</v>
      </c>
      <c r="C75" s="51"/>
      <c r="D75" s="52" t="s">
        <v>242</v>
      </c>
      <c r="E75" s="53"/>
      <c r="F75" s="22">
        <v>29</v>
      </c>
      <c r="G75" s="22">
        <v>17</v>
      </c>
      <c r="H75" s="22"/>
      <c r="I75" s="16">
        <f t="shared" si="2"/>
        <v>0</v>
      </c>
    </row>
    <row r="76" spans="1:9">
      <c r="A76" s="50" t="s">
        <v>243</v>
      </c>
      <c r="B76" s="51" t="s">
        <v>244</v>
      </c>
      <c r="C76" s="51"/>
      <c r="D76" s="52" t="s">
        <v>245</v>
      </c>
      <c r="E76" s="53"/>
      <c r="F76" s="22">
        <v>29</v>
      </c>
      <c r="G76" s="22">
        <v>17</v>
      </c>
      <c r="H76" s="22"/>
      <c r="I76" s="16">
        <f t="shared" si="2"/>
        <v>0</v>
      </c>
    </row>
    <row r="77" spans="1:9">
      <c r="A77" s="50" t="s">
        <v>246</v>
      </c>
      <c r="B77" s="66" t="s">
        <v>247</v>
      </c>
      <c r="C77" s="66"/>
      <c r="D77" s="57" t="s">
        <v>248</v>
      </c>
      <c r="E77" s="53" t="s">
        <v>224</v>
      </c>
      <c r="F77" s="22">
        <v>29</v>
      </c>
      <c r="G77" s="22">
        <v>17</v>
      </c>
      <c r="H77" s="22"/>
      <c r="I77" s="16">
        <f t="shared" si="2"/>
        <v>0</v>
      </c>
    </row>
    <row r="78" spans="1:9">
      <c r="A78" s="50" t="s">
        <v>249</v>
      </c>
      <c r="B78" s="66" t="s">
        <v>250</v>
      </c>
      <c r="C78" s="66"/>
      <c r="D78" s="57" t="s">
        <v>251</v>
      </c>
      <c r="E78" s="53" t="s">
        <v>224</v>
      </c>
      <c r="F78" s="22">
        <v>29</v>
      </c>
      <c r="G78" s="22">
        <v>17</v>
      </c>
      <c r="H78" s="22"/>
      <c r="I78" s="16">
        <f t="shared" si="2"/>
        <v>0</v>
      </c>
    </row>
    <row r="79" spans="1:9">
      <c r="A79" s="50" t="s">
        <v>252</v>
      </c>
      <c r="B79" s="66" t="s">
        <v>253</v>
      </c>
      <c r="C79" s="66"/>
      <c r="D79" s="57" t="s">
        <v>254</v>
      </c>
      <c r="E79" s="53" t="s">
        <v>224</v>
      </c>
      <c r="F79" s="22">
        <v>29</v>
      </c>
      <c r="G79" s="22">
        <v>17</v>
      </c>
      <c r="H79" s="22"/>
      <c r="I79" s="16">
        <f t="shared" si="2"/>
        <v>0</v>
      </c>
    </row>
    <row r="80" spans="1:9">
      <c r="A80" s="50" t="s">
        <v>255</v>
      </c>
      <c r="B80" s="66" t="s">
        <v>256</v>
      </c>
      <c r="C80" s="66"/>
      <c r="D80" s="57" t="s">
        <v>257</v>
      </c>
      <c r="E80" s="53" t="s">
        <v>224</v>
      </c>
      <c r="F80" s="22">
        <v>29</v>
      </c>
      <c r="G80" s="22">
        <v>17</v>
      </c>
      <c r="H80" s="22"/>
      <c r="I80" s="16">
        <f t="shared" si="2"/>
        <v>0</v>
      </c>
    </row>
    <row r="81" spans="1:9" ht="74.099999999999994" customHeight="1">
      <c r="A81" s="11" t="s">
        <v>258</v>
      </c>
      <c r="B81" s="12" t="s">
        <v>259</v>
      </c>
      <c r="C81" s="12"/>
      <c r="D81" s="13" t="s">
        <v>260</v>
      </c>
      <c r="E81" s="14">
        <v>48</v>
      </c>
      <c r="F81" s="15">
        <v>39</v>
      </c>
      <c r="G81" s="15">
        <v>29</v>
      </c>
      <c r="H81" s="22"/>
      <c r="I81" s="16">
        <f t="shared" si="2"/>
        <v>0</v>
      </c>
    </row>
    <row r="82" spans="1:9">
      <c r="A82" s="17" t="s">
        <v>261</v>
      </c>
      <c r="B82" s="18" t="s">
        <v>262</v>
      </c>
      <c r="C82" s="18" t="s">
        <v>29</v>
      </c>
      <c r="D82" s="29" t="s">
        <v>263</v>
      </c>
      <c r="E82" s="20" t="s">
        <v>149</v>
      </c>
      <c r="F82" s="21">
        <v>39</v>
      </c>
      <c r="G82" s="22">
        <v>29</v>
      </c>
      <c r="H82" s="22"/>
      <c r="I82" s="16">
        <f t="shared" si="2"/>
        <v>0</v>
      </c>
    </row>
    <row r="83" spans="1:9">
      <c r="A83" s="17" t="s">
        <v>264</v>
      </c>
      <c r="B83" s="18" t="s">
        <v>265</v>
      </c>
      <c r="C83" s="18"/>
      <c r="D83" s="19" t="s">
        <v>266</v>
      </c>
      <c r="E83" s="20" t="s">
        <v>93</v>
      </c>
      <c r="F83" s="21">
        <v>79</v>
      </c>
      <c r="G83" s="22">
        <v>55</v>
      </c>
      <c r="H83" s="22"/>
      <c r="I83" s="16">
        <f t="shared" si="2"/>
        <v>0</v>
      </c>
    </row>
    <row r="84" spans="1:9">
      <c r="A84" s="17" t="s">
        <v>267</v>
      </c>
      <c r="B84" s="18" t="s">
        <v>268</v>
      </c>
      <c r="C84" s="18" t="s">
        <v>29</v>
      </c>
      <c r="D84" s="19" t="s">
        <v>269</v>
      </c>
      <c r="E84" s="20" t="s">
        <v>93</v>
      </c>
      <c r="F84" s="21">
        <v>79</v>
      </c>
      <c r="G84" s="22">
        <v>55</v>
      </c>
      <c r="H84" s="22"/>
      <c r="I84" s="16">
        <f t="shared" si="2"/>
        <v>0</v>
      </c>
    </row>
    <row r="85" spans="1:9" ht="16.5">
      <c r="A85" s="11" t="s">
        <v>270</v>
      </c>
      <c r="B85" s="12" t="s">
        <v>271</v>
      </c>
      <c r="C85" s="12"/>
      <c r="D85" s="13" t="s">
        <v>272</v>
      </c>
      <c r="E85" s="14">
        <v>48</v>
      </c>
      <c r="F85" s="15">
        <v>79</v>
      </c>
      <c r="G85" s="15">
        <v>55</v>
      </c>
      <c r="H85" s="22"/>
      <c r="I85" s="16">
        <f t="shared" si="2"/>
        <v>0</v>
      </c>
    </row>
    <row r="86" spans="1:9">
      <c r="A86" s="17" t="s">
        <v>273</v>
      </c>
      <c r="B86" s="18" t="s">
        <v>274</v>
      </c>
      <c r="C86" s="18"/>
      <c r="D86" s="19" t="s">
        <v>275</v>
      </c>
      <c r="E86" s="20" t="s">
        <v>93</v>
      </c>
      <c r="F86" s="21">
        <v>79</v>
      </c>
      <c r="G86" s="22">
        <v>55</v>
      </c>
      <c r="H86" s="22"/>
      <c r="I86" s="16">
        <f t="shared" si="2"/>
        <v>0</v>
      </c>
    </row>
    <row r="87" spans="1:9">
      <c r="A87" s="17" t="s">
        <v>276</v>
      </c>
      <c r="B87" s="18" t="s">
        <v>277</v>
      </c>
      <c r="C87" s="18"/>
      <c r="D87" s="19" t="s">
        <v>278</v>
      </c>
      <c r="E87" s="20" t="s">
        <v>93</v>
      </c>
      <c r="F87" s="21">
        <v>119</v>
      </c>
      <c r="G87" s="22">
        <v>79</v>
      </c>
      <c r="H87" s="22"/>
      <c r="I87" s="16">
        <f t="shared" si="2"/>
        <v>0</v>
      </c>
    </row>
    <row r="88" spans="1:9">
      <c r="A88" s="17" t="s">
        <v>279</v>
      </c>
      <c r="B88" s="18" t="s">
        <v>280</v>
      </c>
      <c r="C88" s="18"/>
      <c r="D88" s="19" t="s">
        <v>281</v>
      </c>
      <c r="E88" s="20" t="s">
        <v>93</v>
      </c>
      <c r="F88" s="21">
        <v>119</v>
      </c>
      <c r="G88" s="22">
        <v>79</v>
      </c>
      <c r="H88" s="22"/>
      <c r="I88" s="16">
        <f t="shared" si="2"/>
        <v>0</v>
      </c>
    </row>
    <row r="89" spans="1:9" ht="80.650000000000006" customHeight="1">
      <c r="A89" s="11" t="s">
        <v>282</v>
      </c>
      <c r="B89" s="12" t="s">
        <v>283</v>
      </c>
      <c r="C89" s="12"/>
      <c r="D89" s="13" t="s">
        <v>284</v>
      </c>
      <c r="E89" s="14">
        <v>48</v>
      </c>
      <c r="F89" s="15">
        <v>59</v>
      </c>
      <c r="G89" s="15">
        <v>39</v>
      </c>
      <c r="H89" s="22"/>
      <c r="I89" s="16">
        <f t="shared" si="2"/>
        <v>0</v>
      </c>
    </row>
    <row r="90" spans="1:9" ht="74.849999999999994" customHeight="1">
      <c r="A90" s="23" t="s">
        <v>285</v>
      </c>
      <c r="B90" s="24" t="s">
        <v>286</v>
      </c>
      <c r="C90" s="24"/>
      <c r="D90" s="11" t="s">
        <v>287</v>
      </c>
      <c r="E90" s="14">
        <v>1</v>
      </c>
      <c r="F90" s="15">
        <v>399</v>
      </c>
      <c r="G90" s="15">
        <v>260</v>
      </c>
      <c r="H90" s="41"/>
      <c r="I90" s="42">
        <f t="shared" si="2"/>
        <v>0</v>
      </c>
    </row>
    <row r="91" spans="1:9" ht="77.849999999999994" customHeight="1">
      <c r="A91" s="11" t="s">
        <v>288</v>
      </c>
      <c r="B91" s="12" t="s">
        <v>289</v>
      </c>
      <c r="C91" s="12"/>
      <c r="D91" s="13" t="s">
        <v>290</v>
      </c>
      <c r="E91" s="14"/>
      <c r="F91" s="25">
        <v>499</v>
      </c>
      <c r="G91" s="25">
        <v>299</v>
      </c>
      <c r="H91" s="41"/>
      <c r="I91" s="42"/>
    </row>
    <row r="92" spans="1:9">
      <c r="A92" s="17" t="s">
        <v>291</v>
      </c>
      <c r="B92" s="18" t="s">
        <v>292</v>
      </c>
      <c r="C92" s="18" t="s">
        <v>293</v>
      </c>
      <c r="D92" s="19" t="s">
        <v>294</v>
      </c>
      <c r="E92" s="20" t="s">
        <v>56</v>
      </c>
      <c r="F92" s="21">
        <v>2499</v>
      </c>
      <c r="G92" s="22">
        <v>1800</v>
      </c>
      <c r="H92" s="22"/>
      <c r="I92" s="16">
        <f t="shared" ref="I92:I108" si="3">G92*H92</f>
        <v>0</v>
      </c>
    </row>
    <row r="93" spans="1:9">
      <c r="A93" s="17" t="s">
        <v>295</v>
      </c>
      <c r="B93" s="18" t="s">
        <v>296</v>
      </c>
      <c r="C93" s="18" t="s">
        <v>293</v>
      </c>
      <c r="D93" s="19" t="s">
        <v>297</v>
      </c>
      <c r="E93" s="20" t="s">
        <v>56</v>
      </c>
      <c r="F93" s="21">
        <v>1499</v>
      </c>
      <c r="G93" s="22">
        <v>1100</v>
      </c>
      <c r="H93" s="22"/>
      <c r="I93" s="16">
        <f t="shared" si="3"/>
        <v>0</v>
      </c>
    </row>
    <row r="94" spans="1:9">
      <c r="A94" s="17" t="s">
        <v>298</v>
      </c>
      <c r="B94" s="18" t="s">
        <v>299</v>
      </c>
      <c r="C94" s="18"/>
      <c r="D94" s="29" t="s">
        <v>300</v>
      </c>
      <c r="E94" s="20" t="s">
        <v>133</v>
      </c>
      <c r="F94" s="21">
        <v>29</v>
      </c>
      <c r="G94" s="22">
        <v>19</v>
      </c>
      <c r="H94" s="22"/>
      <c r="I94" s="16">
        <f t="shared" si="3"/>
        <v>0</v>
      </c>
    </row>
    <row r="95" spans="1:9">
      <c r="A95" s="17" t="s">
        <v>301</v>
      </c>
      <c r="B95" s="18" t="s">
        <v>302</v>
      </c>
      <c r="C95" s="18" t="s">
        <v>29</v>
      </c>
      <c r="D95" s="19" t="s">
        <v>303</v>
      </c>
      <c r="E95" s="20" t="s">
        <v>93</v>
      </c>
      <c r="F95" s="21">
        <v>39</v>
      </c>
      <c r="G95" s="22">
        <v>25</v>
      </c>
      <c r="H95" s="22"/>
      <c r="I95" s="16">
        <f t="shared" si="3"/>
        <v>0</v>
      </c>
    </row>
    <row r="96" spans="1:9" ht="81.75" customHeight="1">
      <c r="A96" s="11" t="s">
        <v>304</v>
      </c>
      <c r="B96" s="12" t="s">
        <v>305</v>
      </c>
      <c r="C96" s="12"/>
      <c r="D96" s="11" t="s">
        <v>306</v>
      </c>
      <c r="E96" s="14">
        <v>48</v>
      </c>
      <c r="F96" s="15">
        <v>69</v>
      </c>
      <c r="G96" s="15">
        <v>49</v>
      </c>
      <c r="H96" s="22"/>
      <c r="I96" s="16">
        <f t="shared" si="3"/>
        <v>0</v>
      </c>
    </row>
    <row r="97" spans="1:9" ht="82.7" customHeight="1">
      <c r="A97" s="11" t="s">
        <v>307</v>
      </c>
      <c r="B97" s="12" t="s">
        <v>308</v>
      </c>
      <c r="C97" s="12"/>
      <c r="D97" s="13" t="s">
        <v>309</v>
      </c>
      <c r="E97" s="14">
        <v>48</v>
      </c>
      <c r="F97" s="15">
        <v>39</v>
      </c>
      <c r="G97" s="15">
        <v>27</v>
      </c>
      <c r="H97" s="22"/>
      <c r="I97" s="16">
        <f t="shared" si="3"/>
        <v>0</v>
      </c>
    </row>
    <row r="98" spans="1:9">
      <c r="A98" s="67" t="s">
        <v>310</v>
      </c>
      <c r="B98" s="68" t="s">
        <v>311</v>
      </c>
      <c r="C98" s="68" t="s">
        <v>24</v>
      </c>
      <c r="D98" s="69" t="s">
        <v>312</v>
      </c>
      <c r="E98" s="70">
        <v>24</v>
      </c>
      <c r="F98" s="41">
        <v>299</v>
      </c>
      <c r="G98" s="41">
        <v>189</v>
      </c>
      <c r="H98" s="41"/>
      <c r="I98" s="42">
        <f t="shared" si="3"/>
        <v>0</v>
      </c>
    </row>
    <row r="99" spans="1:9" ht="80.45" customHeight="1">
      <c r="A99" s="11" t="s">
        <v>313</v>
      </c>
      <c r="B99" s="12" t="s">
        <v>314</v>
      </c>
      <c r="C99" s="12"/>
      <c r="D99" s="11" t="s">
        <v>315</v>
      </c>
      <c r="E99" s="71">
        <v>24</v>
      </c>
      <c r="F99" s="72">
        <v>99</v>
      </c>
      <c r="G99" s="72">
        <v>65</v>
      </c>
      <c r="H99" s="41"/>
      <c r="I99" s="42">
        <f t="shared" si="3"/>
        <v>0</v>
      </c>
    </row>
    <row r="100" spans="1:9" ht="84.4" customHeight="1">
      <c r="A100" s="11" t="s">
        <v>316</v>
      </c>
      <c r="B100" s="12" t="s">
        <v>317</v>
      </c>
      <c r="C100" s="12"/>
      <c r="D100" s="11" t="s">
        <v>318</v>
      </c>
      <c r="E100" s="71">
        <v>24</v>
      </c>
      <c r="F100" s="72">
        <v>179</v>
      </c>
      <c r="G100" s="72">
        <v>119</v>
      </c>
      <c r="H100" s="41"/>
      <c r="I100" s="42">
        <f t="shared" si="3"/>
        <v>0</v>
      </c>
    </row>
    <row r="101" spans="1:9">
      <c r="A101" s="67" t="s">
        <v>319</v>
      </c>
      <c r="B101" s="68" t="s">
        <v>320</v>
      </c>
      <c r="C101" s="68" t="s">
        <v>24</v>
      </c>
      <c r="D101" s="69" t="s">
        <v>321</v>
      </c>
      <c r="E101" s="70">
        <v>24</v>
      </c>
      <c r="F101" s="41">
        <v>249</v>
      </c>
      <c r="G101" s="41">
        <v>165</v>
      </c>
      <c r="H101" s="41"/>
      <c r="I101" s="42">
        <f t="shared" si="3"/>
        <v>0</v>
      </c>
    </row>
    <row r="102" spans="1:9">
      <c r="A102" s="17" t="s">
        <v>322</v>
      </c>
      <c r="B102" s="18" t="s">
        <v>323</v>
      </c>
      <c r="C102" s="18" t="s">
        <v>29</v>
      </c>
      <c r="D102" s="19" t="s">
        <v>324</v>
      </c>
      <c r="E102" s="20" t="s">
        <v>93</v>
      </c>
      <c r="F102" s="21">
        <v>45</v>
      </c>
      <c r="G102" s="22">
        <v>23</v>
      </c>
      <c r="H102" s="22"/>
      <c r="I102" s="16">
        <f t="shared" si="3"/>
        <v>0</v>
      </c>
    </row>
    <row r="103" spans="1:9">
      <c r="A103" s="17" t="s">
        <v>325</v>
      </c>
      <c r="B103" s="18" t="s">
        <v>326</v>
      </c>
      <c r="C103" s="18" t="s">
        <v>29</v>
      </c>
      <c r="D103" s="19" t="s">
        <v>327</v>
      </c>
      <c r="E103" s="20" t="s">
        <v>93</v>
      </c>
      <c r="F103" s="21">
        <v>45</v>
      </c>
      <c r="G103" s="22">
        <v>23</v>
      </c>
      <c r="H103" s="22"/>
      <c r="I103" s="16">
        <f t="shared" si="3"/>
        <v>0</v>
      </c>
    </row>
    <row r="104" spans="1:9">
      <c r="A104" s="17" t="s">
        <v>328</v>
      </c>
      <c r="B104" s="18" t="s">
        <v>329</v>
      </c>
      <c r="C104" s="18" t="s">
        <v>29</v>
      </c>
      <c r="D104" s="29" t="s">
        <v>330</v>
      </c>
      <c r="E104" s="20" t="s">
        <v>149</v>
      </c>
      <c r="F104" s="21">
        <v>29</v>
      </c>
      <c r="G104" s="22">
        <v>15</v>
      </c>
      <c r="H104" s="22"/>
      <c r="I104" s="16">
        <f t="shared" si="3"/>
        <v>0</v>
      </c>
    </row>
    <row r="105" spans="1:9" ht="91.7" customHeight="1">
      <c r="A105" s="11" t="s">
        <v>331</v>
      </c>
      <c r="B105" s="12" t="s">
        <v>332</v>
      </c>
      <c r="C105" s="12"/>
      <c r="D105" s="13" t="s">
        <v>333</v>
      </c>
      <c r="E105" s="14">
        <v>48</v>
      </c>
      <c r="F105" s="15">
        <v>89</v>
      </c>
      <c r="G105" s="15">
        <v>65</v>
      </c>
      <c r="H105" s="22"/>
      <c r="I105" s="16">
        <f t="shared" si="3"/>
        <v>0</v>
      </c>
    </row>
    <row r="106" spans="1:9">
      <c r="A106" s="17" t="s">
        <v>334</v>
      </c>
      <c r="B106" s="18" t="s">
        <v>335</v>
      </c>
      <c r="C106" s="18"/>
      <c r="D106" s="19" t="s">
        <v>336</v>
      </c>
      <c r="E106" s="20" t="s">
        <v>93</v>
      </c>
      <c r="F106" s="21">
        <v>89</v>
      </c>
      <c r="G106" s="22">
        <v>65</v>
      </c>
      <c r="H106" s="22"/>
      <c r="I106" s="16">
        <f t="shared" si="3"/>
        <v>0</v>
      </c>
    </row>
    <row r="107" spans="1:9">
      <c r="A107" s="54" t="s">
        <v>337</v>
      </c>
      <c r="B107" s="55" t="s">
        <v>338</v>
      </c>
      <c r="C107" s="56"/>
      <c r="D107" s="52" t="s">
        <v>339</v>
      </c>
      <c r="E107" s="53" t="s">
        <v>60</v>
      </c>
      <c r="F107" s="22">
        <v>99</v>
      </c>
      <c r="G107" s="22">
        <v>69</v>
      </c>
      <c r="H107" s="22"/>
      <c r="I107" s="16">
        <f t="shared" si="3"/>
        <v>0</v>
      </c>
    </row>
    <row r="108" spans="1:9" ht="16.5">
      <c r="A108" s="73" t="s">
        <v>340</v>
      </c>
      <c r="B108" s="73" t="s">
        <v>341</v>
      </c>
      <c r="C108" s="73" t="s">
        <v>24</v>
      </c>
      <c r="D108" s="73" t="s">
        <v>342</v>
      </c>
      <c r="E108" s="74" t="s">
        <v>343</v>
      </c>
      <c r="F108" s="74">
        <v>79</v>
      </c>
      <c r="G108" s="74">
        <v>55</v>
      </c>
      <c r="H108" s="41"/>
      <c r="I108" s="42">
        <f t="shared" si="3"/>
        <v>0</v>
      </c>
    </row>
    <row r="109" spans="1:9" ht="98.85" customHeight="1">
      <c r="A109" s="11" t="s">
        <v>344</v>
      </c>
      <c r="B109" s="12" t="s">
        <v>345</v>
      </c>
      <c r="C109" s="12"/>
      <c r="D109" s="11" t="s">
        <v>346</v>
      </c>
      <c r="E109" s="14">
        <v>48</v>
      </c>
      <c r="F109" s="15">
        <v>29</v>
      </c>
      <c r="G109" s="15">
        <v>15</v>
      </c>
      <c r="H109" s="41"/>
      <c r="I109" s="42"/>
    </row>
    <row r="110" spans="1:9">
      <c r="A110" s="75" t="s">
        <v>347</v>
      </c>
      <c r="B110" s="76" t="s">
        <v>348</v>
      </c>
      <c r="C110" s="56"/>
      <c r="D110" s="52" t="s">
        <v>349</v>
      </c>
      <c r="E110" s="53" t="s">
        <v>93</v>
      </c>
      <c r="F110" s="22">
        <v>59</v>
      </c>
      <c r="G110" s="22">
        <v>39</v>
      </c>
      <c r="H110" s="22"/>
      <c r="I110" s="16">
        <f t="shared" ref="I110:I128" si="4">G110*H110</f>
        <v>0</v>
      </c>
    </row>
    <row r="111" spans="1:9">
      <c r="A111" s="17" t="s">
        <v>350</v>
      </c>
      <c r="B111" s="18" t="s">
        <v>351</v>
      </c>
      <c r="C111" s="18" t="s">
        <v>352</v>
      </c>
      <c r="D111" s="29" t="s">
        <v>353</v>
      </c>
      <c r="E111" s="20" t="s">
        <v>149</v>
      </c>
      <c r="F111" s="21">
        <v>29</v>
      </c>
      <c r="G111" s="22">
        <v>15</v>
      </c>
      <c r="H111" s="22"/>
      <c r="I111" s="16">
        <f t="shared" si="4"/>
        <v>0</v>
      </c>
    </row>
    <row r="112" spans="1:9">
      <c r="A112" s="17" t="s">
        <v>270</v>
      </c>
      <c r="B112" s="18" t="s">
        <v>354</v>
      </c>
      <c r="C112" s="18"/>
      <c r="D112" s="29" t="s">
        <v>272</v>
      </c>
      <c r="E112" s="20" t="s">
        <v>149</v>
      </c>
      <c r="F112" s="21">
        <v>79</v>
      </c>
      <c r="G112" s="22">
        <v>55</v>
      </c>
      <c r="H112" s="22"/>
      <c r="I112" s="16">
        <f t="shared" si="4"/>
        <v>0</v>
      </c>
    </row>
    <row r="113" spans="1:10" ht="16.5">
      <c r="A113" s="11" t="s">
        <v>355</v>
      </c>
      <c r="B113" s="12" t="s">
        <v>356</v>
      </c>
      <c r="C113" s="12" t="e">
        <f ca="1">_xlfn.DISPIMG("ID_F75280842FE44F49B46A563C3F358150",1)</f>
        <v>#NAME?</v>
      </c>
      <c r="D113" s="13" t="s">
        <v>357</v>
      </c>
      <c r="E113" s="14">
        <v>48</v>
      </c>
      <c r="F113" s="15">
        <v>25</v>
      </c>
      <c r="G113" s="15">
        <v>15</v>
      </c>
      <c r="H113" s="22"/>
      <c r="I113" s="16">
        <f t="shared" si="4"/>
        <v>0</v>
      </c>
    </row>
    <row r="114" spans="1:10">
      <c r="A114" s="54" t="s">
        <v>358</v>
      </c>
      <c r="B114" s="77" t="s">
        <v>359</v>
      </c>
      <c r="C114" s="56"/>
      <c r="D114" s="78" t="s">
        <v>360</v>
      </c>
      <c r="E114" s="53" t="s">
        <v>93</v>
      </c>
      <c r="F114" s="22">
        <v>79</v>
      </c>
      <c r="G114" s="22">
        <v>55</v>
      </c>
      <c r="H114" s="22"/>
      <c r="I114" s="16">
        <f t="shared" si="4"/>
        <v>0</v>
      </c>
    </row>
    <row r="115" spans="1:10">
      <c r="A115" s="75" t="s">
        <v>361</v>
      </c>
      <c r="B115" s="56" t="s">
        <v>362</v>
      </c>
      <c r="C115" s="79" t="s">
        <v>29</v>
      </c>
      <c r="D115" s="78" t="s">
        <v>363</v>
      </c>
      <c r="E115" s="53" t="s">
        <v>48</v>
      </c>
      <c r="F115" s="22">
        <v>49</v>
      </c>
      <c r="G115" s="22">
        <v>29</v>
      </c>
      <c r="H115" s="22"/>
      <c r="I115" s="16">
        <f t="shared" si="4"/>
        <v>0</v>
      </c>
    </row>
    <row r="116" spans="1:10">
      <c r="A116" s="80" t="s">
        <v>364</v>
      </c>
      <c r="B116" s="56" t="s">
        <v>365</v>
      </c>
      <c r="C116" s="79" t="s">
        <v>29</v>
      </c>
      <c r="D116" s="78" t="s">
        <v>366</v>
      </c>
      <c r="E116" s="53" t="s">
        <v>48</v>
      </c>
      <c r="F116" s="22">
        <v>49</v>
      </c>
      <c r="G116" s="22">
        <v>29</v>
      </c>
      <c r="H116" s="22"/>
      <c r="I116" s="16">
        <f t="shared" si="4"/>
        <v>0</v>
      </c>
    </row>
    <row r="117" spans="1:10" ht="90" customHeight="1">
      <c r="A117" s="11" t="s">
        <v>367</v>
      </c>
      <c r="B117" s="12" t="s">
        <v>368</v>
      </c>
      <c r="C117" s="12"/>
      <c r="D117" s="13" t="s">
        <v>369</v>
      </c>
      <c r="E117" s="14">
        <v>48</v>
      </c>
      <c r="F117" s="15">
        <v>29</v>
      </c>
      <c r="G117" s="15">
        <v>15</v>
      </c>
      <c r="H117" s="22"/>
      <c r="I117" s="16">
        <f t="shared" si="4"/>
        <v>0</v>
      </c>
    </row>
    <row r="118" spans="1:10">
      <c r="A118" s="81" t="s">
        <v>370</v>
      </c>
      <c r="B118" s="79" t="s">
        <v>371</v>
      </c>
      <c r="C118" s="79"/>
      <c r="D118" s="82" t="s">
        <v>372</v>
      </c>
      <c r="E118" s="53" t="s">
        <v>373</v>
      </c>
      <c r="F118" s="22">
        <v>29</v>
      </c>
      <c r="G118" s="22">
        <v>15</v>
      </c>
      <c r="H118" s="22"/>
      <c r="I118" s="16">
        <f t="shared" si="4"/>
        <v>0</v>
      </c>
    </row>
    <row r="119" spans="1:10">
      <c r="A119" s="81" t="s">
        <v>374</v>
      </c>
      <c r="B119" s="79" t="s">
        <v>375</v>
      </c>
      <c r="C119" s="79"/>
      <c r="D119" s="82" t="s">
        <v>376</v>
      </c>
      <c r="E119" s="53" t="s">
        <v>373</v>
      </c>
      <c r="F119" s="22">
        <v>29</v>
      </c>
      <c r="G119" s="22">
        <v>15</v>
      </c>
      <c r="H119" s="22"/>
      <c r="I119" s="16">
        <f t="shared" si="4"/>
        <v>0</v>
      </c>
    </row>
    <row r="120" spans="1:10">
      <c r="A120" s="81" t="s">
        <v>377</v>
      </c>
      <c r="B120" s="79" t="s">
        <v>378</v>
      </c>
      <c r="C120" s="79"/>
      <c r="D120" s="82" t="s">
        <v>379</v>
      </c>
      <c r="E120" s="53" t="s">
        <v>373</v>
      </c>
      <c r="F120" s="22">
        <v>29</v>
      </c>
      <c r="G120" s="22">
        <v>15</v>
      </c>
      <c r="H120" s="22"/>
      <c r="I120" s="16">
        <f t="shared" si="4"/>
        <v>0</v>
      </c>
    </row>
    <row r="121" spans="1:10" s="90" customFormat="1" ht="15.75" customHeight="1">
      <c r="A121" s="83" t="s">
        <v>380</v>
      </c>
      <c r="B121" s="84" t="s">
        <v>381</v>
      </c>
      <c r="C121" s="85" t="s">
        <v>24</v>
      </c>
      <c r="D121" s="86" t="s">
        <v>382</v>
      </c>
      <c r="E121" s="87">
        <v>29</v>
      </c>
      <c r="F121" s="88">
        <v>48</v>
      </c>
      <c r="G121" s="89">
        <v>29</v>
      </c>
      <c r="H121" s="88"/>
      <c r="I121" s="16">
        <f t="shared" si="4"/>
        <v>0</v>
      </c>
      <c r="J121" s="4"/>
    </row>
    <row r="122" spans="1:10" s="90" customFormat="1" ht="15.75" customHeight="1">
      <c r="A122" s="83" t="s">
        <v>383</v>
      </c>
      <c r="B122" s="84" t="s">
        <v>384</v>
      </c>
      <c r="C122" s="85" t="s">
        <v>24</v>
      </c>
      <c r="D122" s="86" t="s">
        <v>385</v>
      </c>
      <c r="E122" s="87">
        <v>29</v>
      </c>
      <c r="F122" s="88">
        <v>48</v>
      </c>
      <c r="G122" s="89">
        <v>29</v>
      </c>
      <c r="H122" s="88"/>
      <c r="I122" s="16">
        <f t="shared" si="4"/>
        <v>0</v>
      </c>
      <c r="J122" s="4"/>
    </row>
    <row r="123" spans="1:10">
      <c r="A123" s="54" t="s">
        <v>386</v>
      </c>
      <c r="B123" s="55" t="s">
        <v>387</v>
      </c>
      <c r="C123" s="56"/>
      <c r="D123" s="78" t="s">
        <v>388</v>
      </c>
      <c r="E123" s="53" t="s">
        <v>373</v>
      </c>
      <c r="F123" s="22">
        <v>29</v>
      </c>
      <c r="G123" s="22">
        <v>15</v>
      </c>
      <c r="H123" s="22"/>
      <c r="I123" s="16">
        <f t="shared" si="4"/>
        <v>0</v>
      </c>
    </row>
    <row r="124" spans="1:10">
      <c r="A124" s="91" t="s">
        <v>389</v>
      </c>
      <c r="B124" s="92" t="s">
        <v>390</v>
      </c>
      <c r="C124" s="92"/>
      <c r="D124" s="78" t="s">
        <v>391</v>
      </c>
      <c r="E124" s="53" t="s">
        <v>373</v>
      </c>
      <c r="F124" s="22">
        <v>35</v>
      </c>
      <c r="G124" s="22">
        <v>15</v>
      </c>
      <c r="H124" s="22"/>
      <c r="I124" s="16">
        <f t="shared" si="4"/>
        <v>0</v>
      </c>
    </row>
    <row r="125" spans="1:10">
      <c r="A125" s="91" t="s">
        <v>392</v>
      </c>
      <c r="B125" s="92" t="s">
        <v>393</v>
      </c>
      <c r="C125" s="92"/>
      <c r="D125" s="78" t="s">
        <v>394</v>
      </c>
      <c r="E125" s="53" t="s">
        <v>373</v>
      </c>
      <c r="F125" s="22">
        <v>35</v>
      </c>
      <c r="G125" s="22">
        <v>15</v>
      </c>
      <c r="H125" s="22"/>
      <c r="I125" s="16">
        <f t="shared" si="4"/>
        <v>0</v>
      </c>
    </row>
    <row r="126" spans="1:10">
      <c r="A126" s="91" t="s">
        <v>395</v>
      </c>
      <c r="B126" s="92" t="s">
        <v>396</v>
      </c>
      <c r="C126" s="92"/>
      <c r="D126" s="78" t="s">
        <v>397</v>
      </c>
      <c r="E126" s="53" t="s">
        <v>373</v>
      </c>
      <c r="F126" s="22">
        <v>35</v>
      </c>
      <c r="G126" s="22">
        <v>15</v>
      </c>
      <c r="H126" s="22"/>
      <c r="I126" s="16">
        <f t="shared" si="4"/>
        <v>0</v>
      </c>
    </row>
    <row r="127" spans="1:10">
      <c r="A127" s="91" t="s">
        <v>398</v>
      </c>
      <c r="B127" s="92" t="s">
        <v>399</v>
      </c>
      <c r="C127" s="92"/>
      <c r="D127" s="78" t="s">
        <v>400</v>
      </c>
      <c r="E127" s="53" t="s">
        <v>373</v>
      </c>
      <c r="F127" s="22">
        <v>35</v>
      </c>
      <c r="G127" s="22">
        <v>15</v>
      </c>
      <c r="H127" s="22"/>
      <c r="I127" s="16">
        <f t="shared" si="4"/>
        <v>0</v>
      </c>
    </row>
    <row r="128" spans="1:10">
      <c r="A128" s="17" t="s">
        <v>401</v>
      </c>
      <c r="B128" s="18" t="s">
        <v>402</v>
      </c>
      <c r="C128" s="18" t="s">
        <v>29</v>
      </c>
      <c r="D128" s="19" t="s">
        <v>403</v>
      </c>
      <c r="E128" s="20" t="s">
        <v>93</v>
      </c>
      <c r="F128" s="21">
        <v>29</v>
      </c>
      <c r="G128" s="22">
        <v>15</v>
      </c>
      <c r="H128" s="22"/>
      <c r="I128" s="16">
        <f t="shared" si="4"/>
        <v>0</v>
      </c>
    </row>
    <row r="129" spans="1:9" ht="93.95" customHeight="1">
      <c r="A129" s="93" t="s">
        <v>404</v>
      </c>
      <c r="B129" s="93" t="s">
        <v>405</v>
      </c>
      <c r="C129" s="93"/>
      <c r="D129" s="94" t="s">
        <v>406</v>
      </c>
      <c r="E129" s="20"/>
      <c r="F129" s="25">
        <v>14.9</v>
      </c>
      <c r="G129" s="25">
        <v>11</v>
      </c>
      <c r="H129" s="22"/>
      <c r="I129" s="16"/>
    </row>
    <row r="130" spans="1:9" ht="80.849999999999994" customHeight="1">
      <c r="A130" s="93" t="s">
        <v>407</v>
      </c>
      <c r="B130" s="93" t="s">
        <v>408</v>
      </c>
      <c r="C130" s="93"/>
      <c r="D130" s="94" t="s">
        <v>409</v>
      </c>
      <c r="E130" s="20"/>
      <c r="F130" s="25">
        <v>14.9</v>
      </c>
      <c r="G130" s="25">
        <v>11</v>
      </c>
      <c r="H130" s="22"/>
      <c r="I130" s="16"/>
    </row>
    <row r="131" spans="1:9" ht="56.1" customHeight="1">
      <c r="A131" s="93" t="s">
        <v>410</v>
      </c>
      <c r="B131" s="93" t="s">
        <v>411</v>
      </c>
      <c r="C131" s="93"/>
      <c r="D131" s="94" t="s">
        <v>412</v>
      </c>
      <c r="E131" s="20"/>
      <c r="F131" s="25">
        <v>14.9</v>
      </c>
      <c r="G131" s="25">
        <v>11</v>
      </c>
      <c r="H131" s="22"/>
      <c r="I131" s="16"/>
    </row>
    <row r="132" spans="1:9" ht="77.650000000000006" customHeight="1">
      <c r="A132" s="93" t="s">
        <v>413</v>
      </c>
      <c r="B132" s="93" t="s">
        <v>414</v>
      </c>
      <c r="C132" s="93"/>
      <c r="D132" s="94" t="s">
        <v>415</v>
      </c>
      <c r="E132" s="20"/>
      <c r="F132" s="25">
        <v>14.9</v>
      </c>
      <c r="G132" s="25">
        <v>11</v>
      </c>
      <c r="H132" s="22"/>
      <c r="I132" s="16"/>
    </row>
    <row r="133" spans="1:9" ht="76.900000000000006" customHeight="1">
      <c r="A133" s="93" t="s">
        <v>416</v>
      </c>
      <c r="B133" s="93" t="s">
        <v>417</v>
      </c>
      <c r="C133" s="93"/>
      <c r="D133" s="94" t="s">
        <v>418</v>
      </c>
      <c r="E133" s="20"/>
      <c r="F133" s="25">
        <v>14.9</v>
      </c>
      <c r="G133" s="25">
        <v>11</v>
      </c>
      <c r="H133" s="22"/>
      <c r="I133" s="16"/>
    </row>
    <row r="134" spans="1:9" ht="75.400000000000006" customHeight="1">
      <c r="A134" s="93" t="s">
        <v>419</v>
      </c>
      <c r="B134" s="93" t="s">
        <v>420</v>
      </c>
      <c r="C134" s="93"/>
      <c r="D134" s="94" t="s">
        <v>421</v>
      </c>
      <c r="E134" s="20"/>
      <c r="F134" s="25">
        <v>14.9</v>
      </c>
      <c r="G134" s="25">
        <v>12</v>
      </c>
      <c r="H134" s="22"/>
      <c r="I134" s="16"/>
    </row>
    <row r="135" spans="1:9" ht="95.45" customHeight="1">
      <c r="A135" s="93" t="s">
        <v>422</v>
      </c>
      <c r="B135" s="93" t="s">
        <v>423</v>
      </c>
      <c r="C135" s="93"/>
      <c r="D135" s="94" t="s">
        <v>424</v>
      </c>
      <c r="E135" s="20"/>
      <c r="F135" s="25">
        <v>14.9</v>
      </c>
      <c r="G135" s="25">
        <v>12</v>
      </c>
      <c r="H135" s="22"/>
      <c r="I135" s="16"/>
    </row>
    <row r="136" spans="1:9" ht="75.2" customHeight="1">
      <c r="A136" s="93" t="s">
        <v>425</v>
      </c>
      <c r="B136" s="93" t="s">
        <v>426</v>
      </c>
      <c r="C136" s="93"/>
      <c r="D136" s="94" t="s">
        <v>427</v>
      </c>
      <c r="E136" s="20"/>
      <c r="F136" s="25">
        <v>14.9</v>
      </c>
      <c r="G136" s="25">
        <v>12</v>
      </c>
      <c r="H136" s="22"/>
      <c r="I136" s="16"/>
    </row>
    <row r="137" spans="1:9" ht="88.5" customHeight="1">
      <c r="A137" s="93" t="s">
        <v>428</v>
      </c>
      <c r="B137" s="93" t="s">
        <v>429</v>
      </c>
      <c r="C137" s="93"/>
      <c r="D137" s="94" t="s">
        <v>430</v>
      </c>
      <c r="E137" s="20"/>
      <c r="F137" s="25">
        <v>14.9</v>
      </c>
      <c r="G137" s="25">
        <v>12</v>
      </c>
      <c r="H137" s="22"/>
      <c r="I137" s="16"/>
    </row>
    <row r="138" spans="1:9">
      <c r="A138" s="17" t="s">
        <v>431</v>
      </c>
      <c r="B138" s="18" t="s">
        <v>432</v>
      </c>
      <c r="C138" s="18"/>
      <c r="D138" s="29" t="s">
        <v>433</v>
      </c>
      <c r="E138" s="20" t="s">
        <v>434</v>
      </c>
      <c r="F138" s="21">
        <v>29</v>
      </c>
      <c r="G138" s="22">
        <v>19</v>
      </c>
      <c r="H138" s="22"/>
      <c r="I138" s="16">
        <f>G138*H138</f>
        <v>0</v>
      </c>
    </row>
    <row r="139" spans="1:9" ht="97.15" customHeight="1">
      <c r="A139" s="11" t="s">
        <v>435</v>
      </c>
      <c r="B139" s="12" t="s">
        <v>436</v>
      </c>
      <c r="C139" s="12"/>
      <c r="D139" s="13" t="s">
        <v>437</v>
      </c>
      <c r="E139" s="14">
        <v>48</v>
      </c>
      <c r="F139" s="15">
        <v>39</v>
      </c>
      <c r="G139" s="15">
        <v>21</v>
      </c>
      <c r="H139" s="22"/>
      <c r="I139" s="16">
        <f>G139*H139</f>
        <v>0</v>
      </c>
    </row>
    <row r="140" spans="1:9">
      <c r="A140" s="17" t="s">
        <v>438</v>
      </c>
      <c r="B140" s="18" t="s">
        <v>439</v>
      </c>
      <c r="C140" s="18"/>
      <c r="D140" s="29" t="s">
        <v>440</v>
      </c>
      <c r="E140" s="20" t="s">
        <v>60</v>
      </c>
      <c r="F140" s="21">
        <v>29</v>
      </c>
      <c r="G140" s="22">
        <v>15</v>
      </c>
      <c r="H140" s="22"/>
      <c r="I140" s="16">
        <f>G140*H140</f>
        <v>0</v>
      </c>
    </row>
    <row r="141" spans="1:9">
      <c r="A141" s="17" t="s">
        <v>441</v>
      </c>
      <c r="B141" s="18" t="s">
        <v>442</v>
      </c>
      <c r="C141" s="18"/>
      <c r="D141" s="29" t="s">
        <v>443</v>
      </c>
      <c r="E141" s="20" t="s">
        <v>64</v>
      </c>
      <c r="F141" s="21">
        <v>49</v>
      </c>
      <c r="G141" s="22">
        <v>30</v>
      </c>
      <c r="H141" s="22"/>
      <c r="I141" s="16">
        <f>G141*H141</f>
        <v>0</v>
      </c>
    </row>
    <row r="142" spans="1:9">
      <c r="A142" s="17" t="s">
        <v>444</v>
      </c>
      <c r="B142" s="18" t="s">
        <v>445</v>
      </c>
      <c r="C142" s="18"/>
      <c r="D142" s="29" t="s">
        <v>446</v>
      </c>
      <c r="E142" s="20" t="s">
        <v>149</v>
      </c>
      <c r="F142" s="21">
        <v>39</v>
      </c>
      <c r="G142" s="22">
        <v>18</v>
      </c>
      <c r="H142" s="22"/>
      <c r="I142" s="16">
        <f>G142*H142</f>
        <v>0</v>
      </c>
    </row>
    <row r="143" spans="1:9" ht="78.400000000000006" customHeight="1">
      <c r="A143" s="23" t="s">
        <v>447</v>
      </c>
      <c r="B143" s="24" t="s">
        <v>448</v>
      </c>
      <c r="C143" s="24"/>
      <c r="D143" s="11" t="s">
        <v>449</v>
      </c>
      <c r="E143" s="20"/>
      <c r="F143" s="25">
        <v>69</v>
      </c>
      <c r="G143" s="25">
        <v>45</v>
      </c>
      <c r="H143" s="22"/>
      <c r="I143" s="16"/>
    </row>
    <row r="144" spans="1:9" ht="81.400000000000006" customHeight="1">
      <c r="A144" s="11" t="s">
        <v>450</v>
      </c>
      <c r="B144" s="12" t="s">
        <v>451</v>
      </c>
      <c r="C144" s="12"/>
      <c r="D144" s="13" t="s">
        <v>452</v>
      </c>
      <c r="E144" s="20"/>
      <c r="F144" s="25">
        <v>59</v>
      </c>
      <c r="G144" s="25">
        <v>35</v>
      </c>
      <c r="H144" s="22"/>
      <c r="I144" s="16"/>
    </row>
    <row r="145" spans="1:9" ht="16.5">
      <c r="A145" s="11" t="s">
        <v>431</v>
      </c>
      <c r="B145" s="12" t="s">
        <v>453</v>
      </c>
      <c r="C145" s="12"/>
      <c r="D145" s="11" t="s">
        <v>433</v>
      </c>
      <c r="E145" s="20"/>
      <c r="F145" s="25">
        <v>29</v>
      </c>
      <c r="G145" s="25">
        <v>19</v>
      </c>
      <c r="H145" s="22"/>
      <c r="I145" s="16"/>
    </row>
    <row r="146" spans="1:9" ht="16.5">
      <c r="A146" s="11" t="s">
        <v>438</v>
      </c>
      <c r="B146" s="12" t="s">
        <v>454</v>
      </c>
      <c r="C146" s="12"/>
      <c r="D146" s="11" t="s">
        <v>440</v>
      </c>
      <c r="E146" s="20"/>
      <c r="F146" s="25">
        <v>29</v>
      </c>
      <c r="G146" s="25">
        <v>15</v>
      </c>
      <c r="H146" s="22"/>
      <c r="I146" s="16"/>
    </row>
    <row r="147" spans="1:9" ht="16.5">
      <c r="A147" s="11" t="s">
        <v>441</v>
      </c>
      <c r="B147" s="12" t="s">
        <v>455</v>
      </c>
      <c r="C147" s="12"/>
      <c r="D147" s="11" t="s">
        <v>443</v>
      </c>
      <c r="E147" s="20"/>
      <c r="F147" s="25">
        <v>49</v>
      </c>
      <c r="G147" s="25">
        <v>30</v>
      </c>
      <c r="H147" s="22"/>
      <c r="I147" s="16"/>
    </row>
    <row r="148" spans="1:9" ht="89.1" customHeight="1">
      <c r="A148" s="11" t="s">
        <v>456</v>
      </c>
      <c r="B148" s="12" t="s">
        <v>457</v>
      </c>
      <c r="C148" s="12"/>
      <c r="D148" s="13" t="s">
        <v>458</v>
      </c>
      <c r="E148" s="20"/>
      <c r="F148" s="25">
        <v>29</v>
      </c>
      <c r="G148" s="25">
        <v>15</v>
      </c>
      <c r="H148" s="22"/>
      <c r="I148" s="16"/>
    </row>
    <row r="149" spans="1:9" ht="80.25" customHeight="1">
      <c r="A149" s="11" t="s">
        <v>459</v>
      </c>
      <c r="B149" s="12" t="s">
        <v>460</v>
      </c>
      <c r="C149" s="12"/>
      <c r="D149" s="13" t="s">
        <v>461</v>
      </c>
      <c r="E149" s="20"/>
      <c r="F149" s="25">
        <v>29</v>
      </c>
      <c r="G149" s="25">
        <v>15</v>
      </c>
      <c r="H149" s="22"/>
      <c r="I149" s="16"/>
    </row>
    <row r="150" spans="1:9">
      <c r="A150" s="17" t="s">
        <v>462</v>
      </c>
      <c r="B150" s="18" t="s">
        <v>463</v>
      </c>
      <c r="C150" s="18"/>
      <c r="D150" s="19" t="s">
        <v>464</v>
      </c>
      <c r="E150" s="20" t="s">
        <v>465</v>
      </c>
      <c r="F150" s="21">
        <v>39</v>
      </c>
      <c r="G150" s="22">
        <v>25</v>
      </c>
      <c r="H150" s="22"/>
      <c r="I150" s="16">
        <f t="shared" ref="I150:I191" si="5">G150*H150</f>
        <v>0</v>
      </c>
    </row>
    <row r="151" spans="1:9">
      <c r="A151" s="17" t="s">
        <v>466</v>
      </c>
      <c r="B151" s="18" t="s">
        <v>467</v>
      </c>
      <c r="C151" s="18" t="s">
        <v>29</v>
      </c>
      <c r="D151" s="19" t="s">
        <v>468</v>
      </c>
      <c r="E151" s="20" t="s">
        <v>149</v>
      </c>
      <c r="F151" s="21">
        <v>25</v>
      </c>
      <c r="G151" s="22">
        <v>15</v>
      </c>
      <c r="H151" s="22"/>
      <c r="I151" s="16">
        <f t="shared" si="5"/>
        <v>0</v>
      </c>
    </row>
    <row r="152" spans="1:9">
      <c r="A152" s="17" t="s">
        <v>469</v>
      </c>
      <c r="B152" s="18" t="s">
        <v>470</v>
      </c>
      <c r="C152" s="18" t="s">
        <v>29</v>
      </c>
      <c r="D152" s="19" t="s">
        <v>471</v>
      </c>
      <c r="E152" s="20" t="s">
        <v>149</v>
      </c>
      <c r="F152" s="21">
        <v>19</v>
      </c>
      <c r="G152" s="22">
        <v>12</v>
      </c>
      <c r="H152" s="22"/>
      <c r="I152" s="16">
        <f t="shared" si="5"/>
        <v>0</v>
      </c>
    </row>
    <row r="153" spans="1:9">
      <c r="A153" s="17" t="s">
        <v>472</v>
      </c>
      <c r="B153" s="18" t="s">
        <v>473</v>
      </c>
      <c r="C153" s="18" t="s">
        <v>29</v>
      </c>
      <c r="D153" s="19" t="s">
        <v>474</v>
      </c>
      <c r="E153" s="20" t="s">
        <v>149</v>
      </c>
      <c r="F153" s="21">
        <v>25</v>
      </c>
      <c r="G153" s="22">
        <v>15</v>
      </c>
      <c r="H153" s="22"/>
      <c r="I153" s="16">
        <f t="shared" si="5"/>
        <v>0</v>
      </c>
    </row>
    <row r="154" spans="1:9">
      <c r="A154" s="17" t="s">
        <v>475</v>
      </c>
      <c r="B154" s="18" t="s">
        <v>476</v>
      </c>
      <c r="C154" s="18" t="s">
        <v>29</v>
      </c>
      <c r="D154" s="19" t="s">
        <v>477</v>
      </c>
      <c r="E154" s="20" t="s">
        <v>149</v>
      </c>
      <c r="F154" s="21">
        <v>19</v>
      </c>
      <c r="G154" s="22">
        <v>12</v>
      </c>
      <c r="H154" s="22"/>
      <c r="I154" s="16">
        <f t="shared" si="5"/>
        <v>0</v>
      </c>
    </row>
    <row r="155" spans="1:9" ht="96.2" customHeight="1">
      <c r="A155" s="11" t="s">
        <v>478</v>
      </c>
      <c r="B155" s="12" t="s">
        <v>479</v>
      </c>
      <c r="C155" s="12"/>
      <c r="D155" s="13" t="s">
        <v>480</v>
      </c>
      <c r="E155" s="14">
        <v>48</v>
      </c>
      <c r="F155" s="15">
        <v>19</v>
      </c>
      <c r="G155" s="15">
        <v>11</v>
      </c>
      <c r="H155" s="22"/>
      <c r="I155" s="16">
        <f t="shared" si="5"/>
        <v>0</v>
      </c>
    </row>
    <row r="156" spans="1:9" ht="98.85" customHeight="1">
      <c r="A156" s="11" t="s">
        <v>481</v>
      </c>
      <c r="B156" s="12" t="s">
        <v>482</v>
      </c>
      <c r="C156" s="12"/>
      <c r="D156" s="13" t="s">
        <v>483</v>
      </c>
      <c r="E156" s="14">
        <v>48</v>
      </c>
      <c r="F156" s="15">
        <v>19</v>
      </c>
      <c r="G156" s="15">
        <v>11</v>
      </c>
      <c r="H156" s="22"/>
      <c r="I156" s="16">
        <f t="shared" si="5"/>
        <v>0</v>
      </c>
    </row>
    <row r="157" spans="1:9" ht="88.9" customHeight="1">
      <c r="A157" s="11" t="s">
        <v>484</v>
      </c>
      <c r="B157" s="12" t="s">
        <v>485</v>
      </c>
      <c r="C157" s="12"/>
      <c r="D157" s="13" t="s">
        <v>486</v>
      </c>
      <c r="E157" s="14">
        <v>48</v>
      </c>
      <c r="F157" s="15">
        <v>19</v>
      </c>
      <c r="G157" s="15">
        <v>11</v>
      </c>
      <c r="H157" s="22"/>
      <c r="I157" s="16">
        <f t="shared" si="5"/>
        <v>0</v>
      </c>
    </row>
    <row r="158" spans="1:9">
      <c r="A158" s="81" t="s">
        <v>487</v>
      </c>
      <c r="B158" s="95" t="s">
        <v>488</v>
      </c>
      <c r="C158" s="95"/>
      <c r="D158" s="52" t="s">
        <v>489</v>
      </c>
      <c r="E158" s="53" t="s">
        <v>93</v>
      </c>
      <c r="F158" s="22">
        <v>69</v>
      </c>
      <c r="G158" s="22">
        <v>49</v>
      </c>
      <c r="H158" s="22"/>
      <c r="I158" s="16">
        <f t="shared" si="5"/>
        <v>0</v>
      </c>
    </row>
    <row r="159" spans="1:9">
      <c r="A159" s="96" t="s">
        <v>490</v>
      </c>
      <c r="B159" s="66" t="s">
        <v>491</v>
      </c>
      <c r="C159" s="66"/>
      <c r="D159" s="97" t="s">
        <v>492</v>
      </c>
      <c r="E159" s="53" t="s">
        <v>56</v>
      </c>
      <c r="F159" s="22">
        <v>99</v>
      </c>
      <c r="G159" s="22">
        <v>69</v>
      </c>
      <c r="H159" s="22"/>
      <c r="I159" s="16">
        <f t="shared" si="5"/>
        <v>0</v>
      </c>
    </row>
    <row r="160" spans="1:9">
      <c r="A160" s="98" t="s">
        <v>493</v>
      </c>
      <c r="B160" s="99" t="s">
        <v>494</v>
      </c>
      <c r="C160" s="79" t="s">
        <v>29</v>
      </c>
      <c r="D160" s="82"/>
      <c r="E160" s="53" t="s">
        <v>56</v>
      </c>
      <c r="F160" s="22">
        <v>89</v>
      </c>
      <c r="G160" s="22">
        <v>59</v>
      </c>
      <c r="H160" s="22"/>
      <c r="I160" s="16">
        <f t="shared" si="5"/>
        <v>0</v>
      </c>
    </row>
    <row r="161" spans="1:9" ht="83.1" customHeight="1">
      <c r="A161" s="11" t="s">
        <v>495</v>
      </c>
      <c r="B161" s="12" t="s">
        <v>496</v>
      </c>
      <c r="C161" s="12"/>
      <c r="D161" s="13" t="s">
        <v>497</v>
      </c>
      <c r="E161" s="14">
        <v>48</v>
      </c>
      <c r="F161" s="15">
        <v>299</v>
      </c>
      <c r="G161" s="15">
        <v>199</v>
      </c>
      <c r="H161" s="22"/>
      <c r="I161" s="16">
        <f t="shared" si="5"/>
        <v>0</v>
      </c>
    </row>
    <row r="162" spans="1:9">
      <c r="A162" s="96" t="s">
        <v>498</v>
      </c>
      <c r="B162" s="100" t="s">
        <v>499</v>
      </c>
      <c r="C162" s="100"/>
      <c r="D162" s="101" t="s">
        <v>500</v>
      </c>
      <c r="E162" s="53">
        <v>1</v>
      </c>
      <c r="F162" s="22">
        <v>129</v>
      </c>
      <c r="G162" s="22">
        <v>79</v>
      </c>
      <c r="H162" s="22"/>
      <c r="I162" s="16">
        <f t="shared" si="5"/>
        <v>0</v>
      </c>
    </row>
    <row r="163" spans="1:9" ht="16.5">
      <c r="A163" s="102" t="s">
        <v>501</v>
      </c>
      <c r="B163" s="102" t="s">
        <v>502</v>
      </c>
      <c r="C163" s="102" t="e">
        <f ca="1">_xlfn.DISPIMG("ID_30FF55ACA3AE4306A18D0004C2F1C4F1",1)</f>
        <v>#NAME?</v>
      </c>
      <c r="D163" s="103" t="s">
        <v>503</v>
      </c>
      <c r="E163" s="104">
        <v>16</v>
      </c>
      <c r="F163" s="104">
        <v>599</v>
      </c>
      <c r="G163" s="104">
        <v>450</v>
      </c>
      <c r="H163" s="22"/>
      <c r="I163" s="16">
        <f t="shared" si="5"/>
        <v>0</v>
      </c>
    </row>
    <row r="164" spans="1:9">
      <c r="A164" s="96" t="s">
        <v>504</v>
      </c>
      <c r="B164" s="100" t="s">
        <v>505</v>
      </c>
      <c r="C164" s="100"/>
      <c r="D164" s="101" t="s">
        <v>506</v>
      </c>
      <c r="E164" s="53">
        <v>1</v>
      </c>
      <c r="F164" s="22">
        <v>179</v>
      </c>
      <c r="G164" s="22">
        <v>125</v>
      </c>
      <c r="H164" s="22"/>
      <c r="I164" s="16">
        <f t="shared" si="5"/>
        <v>0</v>
      </c>
    </row>
    <row r="165" spans="1:9" ht="16.5">
      <c r="A165" s="44" t="s">
        <v>507</v>
      </c>
      <c r="B165" s="45" t="s">
        <v>508</v>
      </c>
      <c r="C165" s="105"/>
      <c r="D165" s="106" t="s">
        <v>509</v>
      </c>
      <c r="E165" s="107"/>
      <c r="F165" s="108">
        <v>39</v>
      </c>
      <c r="G165" s="108">
        <v>20</v>
      </c>
      <c r="H165" s="108"/>
      <c r="I165" s="16">
        <f t="shared" si="5"/>
        <v>0</v>
      </c>
    </row>
    <row r="166" spans="1:9" ht="16.5">
      <c r="A166" s="44" t="s">
        <v>510</v>
      </c>
      <c r="B166" s="45" t="s">
        <v>511</v>
      </c>
      <c r="C166" s="105"/>
      <c r="D166" s="106" t="s">
        <v>512</v>
      </c>
      <c r="E166" s="107"/>
      <c r="F166" s="108">
        <v>39</v>
      </c>
      <c r="G166" s="108">
        <v>20</v>
      </c>
      <c r="H166" s="108"/>
      <c r="I166" s="16">
        <f t="shared" si="5"/>
        <v>0</v>
      </c>
    </row>
    <row r="167" spans="1:9" ht="16.5">
      <c r="A167" s="44" t="s">
        <v>513</v>
      </c>
      <c r="B167" s="45" t="s">
        <v>514</v>
      </c>
      <c r="C167" s="105"/>
      <c r="D167" s="106" t="s">
        <v>515</v>
      </c>
      <c r="E167" s="107"/>
      <c r="F167" s="108">
        <v>39</v>
      </c>
      <c r="G167" s="108">
        <v>20</v>
      </c>
      <c r="H167" s="22"/>
      <c r="I167" s="16">
        <f t="shared" si="5"/>
        <v>0</v>
      </c>
    </row>
    <row r="168" spans="1:9">
      <c r="A168" s="96" t="s">
        <v>516</v>
      </c>
      <c r="B168" s="66" t="s">
        <v>517</v>
      </c>
      <c r="C168" s="66"/>
      <c r="D168" s="82"/>
      <c r="E168" s="53"/>
      <c r="F168" s="22">
        <v>149</v>
      </c>
      <c r="G168" s="22">
        <v>105</v>
      </c>
      <c r="H168" s="22"/>
      <c r="I168" s="16">
        <f t="shared" si="5"/>
        <v>0</v>
      </c>
    </row>
    <row r="169" spans="1:9">
      <c r="A169" s="96" t="s">
        <v>518</v>
      </c>
      <c r="B169" s="66" t="s">
        <v>519</v>
      </c>
      <c r="C169" s="66"/>
      <c r="D169" s="82"/>
      <c r="E169" s="53"/>
      <c r="F169" s="22">
        <v>59</v>
      </c>
      <c r="G169" s="22">
        <v>40</v>
      </c>
      <c r="H169" s="109"/>
      <c r="I169" s="16">
        <f t="shared" si="5"/>
        <v>0</v>
      </c>
    </row>
    <row r="170" spans="1:9" ht="92.45" customHeight="1">
      <c r="A170" s="11" t="s">
        <v>520</v>
      </c>
      <c r="B170" s="12" t="s">
        <v>521</v>
      </c>
      <c r="C170" s="12"/>
      <c r="D170" s="13" t="s">
        <v>522</v>
      </c>
      <c r="E170" s="14">
        <v>48</v>
      </c>
      <c r="F170" s="15">
        <v>29</v>
      </c>
      <c r="G170" s="15">
        <v>15</v>
      </c>
      <c r="H170" s="22"/>
      <c r="I170" s="16">
        <f t="shared" si="5"/>
        <v>0</v>
      </c>
    </row>
    <row r="171" spans="1:9" ht="95.1" customHeight="1">
      <c r="A171" s="11" t="s">
        <v>523</v>
      </c>
      <c r="B171" s="12" t="s">
        <v>524</v>
      </c>
      <c r="C171" s="12"/>
      <c r="D171" s="11" t="s">
        <v>525</v>
      </c>
      <c r="E171" s="14">
        <v>48</v>
      </c>
      <c r="F171" s="15">
        <v>19</v>
      </c>
      <c r="G171" s="22">
        <v>10</v>
      </c>
      <c r="H171" s="109"/>
      <c r="I171" s="16">
        <f t="shared" si="5"/>
        <v>0</v>
      </c>
    </row>
    <row r="172" spans="1:9" ht="69.95" customHeight="1">
      <c r="A172" s="11" t="s">
        <v>526</v>
      </c>
      <c r="B172" s="12" t="s">
        <v>527</v>
      </c>
      <c r="C172" s="12" t="e">
        <f ca="1">_xlfn.DISPIMG("ID_040A4CE035CB433E9819F60B78A8834A",1)</f>
        <v>#NAME?</v>
      </c>
      <c r="D172" s="13" t="s">
        <v>528</v>
      </c>
      <c r="E172" s="14">
        <v>48</v>
      </c>
      <c r="F172" s="15">
        <v>14.9</v>
      </c>
      <c r="G172" s="15">
        <v>10</v>
      </c>
      <c r="H172" s="110">
        <v>0</v>
      </c>
      <c r="I172" s="16">
        <f t="shared" si="5"/>
        <v>0</v>
      </c>
    </row>
    <row r="173" spans="1:9" ht="69.95" customHeight="1">
      <c r="A173" s="11" t="s">
        <v>529</v>
      </c>
      <c r="B173" s="12" t="s">
        <v>530</v>
      </c>
      <c r="C173" s="12" t="e">
        <f ca="1">_xlfn.DISPIMG("ID_8986B1A3C23D4102AF5B1ABFDFEC8961",1)</f>
        <v>#NAME?</v>
      </c>
      <c r="D173" s="13" t="s">
        <v>531</v>
      </c>
      <c r="E173" s="14">
        <v>48</v>
      </c>
      <c r="F173" s="15">
        <v>14.9</v>
      </c>
      <c r="G173" s="15">
        <v>10</v>
      </c>
      <c r="H173" s="110">
        <v>0</v>
      </c>
      <c r="I173" s="16">
        <f t="shared" si="5"/>
        <v>0</v>
      </c>
    </row>
    <row r="174" spans="1:9" ht="69.95" customHeight="1">
      <c r="A174" s="11" t="s">
        <v>532</v>
      </c>
      <c r="B174" s="12" t="s">
        <v>533</v>
      </c>
      <c r="C174" s="12" t="e">
        <f ca="1">_xlfn.DISPIMG("ID_09E63758EA244E74B8375F508702B9EF",1)</f>
        <v>#NAME?</v>
      </c>
      <c r="D174" s="13" t="s">
        <v>534</v>
      </c>
      <c r="E174" s="14">
        <v>48</v>
      </c>
      <c r="F174" s="15">
        <v>14.9</v>
      </c>
      <c r="G174" s="15">
        <v>10</v>
      </c>
      <c r="H174" s="110">
        <v>0</v>
      </c>
      <c r="I174" s="16">
        <f t="shared" si="5"/>
        <v>0</v>
      </c>
    </row>
    <row r="175" spans="1:9" ht="69.95" customHeight="1">
      <c r="A175" s="11" t="s">
        <v>535</v>
      </c>
      <c r="B175" s="12" t="s">
        <v>536</v>
      </c>
      <c r="C175" s="12" t="e">
        <f ca="1">_xlfn.DISPIMG("ID_80D91CD28BBC40AAB3CD2773739B4698",1)</f>
        <v>#NAME?</v>
      </c>
      <c r="D175" s="13" t="s">
        <v>537</v>
      </c>
      <c r="E175" s="14">
        <v>48</v>
      </c>
      <c r="F175" s="15">
        <v>14.9</v>
      </c>
      <c r="G175" s="15">
        <v>11</v>
      </c>
      <c r="H175" s="110">
        <v>0</v>
      </c>
      <c r="I175" s="16">
        <f t="shared" si="5"/>
        <v>0</v>
      </c>
    </row>
    <row r="176" spans="1:9" ht="69.95" customHeight="1">
      <c r="A176" s="11" t="s">
        <v>538</v>
      </c>
      <c r="B176" s="12" t="s">
        <v>539</v>
      </c>
      <c r="C176" s="12" t="e">
        <f ca="1">_xlfn.DISPIMG("ID_21E4F67E2E8B4A4D9685E248D615532C",1)</f>
        <v>#NAME?</v>
      </c>
      <c r="D176" s="13" t="s">
        <v>540</v>
      </c>
      <c r="E176" s="14">
        <v>48</v>
      </c>
      <c r="F176" s="15">
        <v>14.9</v>
      </c>
      <c r="G176" s="15">
        <v>11</v>
      </c>
      <c r="H176" s="110">
        <v>0</v>
      </c>
      <c r="I176" s="16">
        <f t="shared" si="5"/>
        <v>0</v>
      </c>
    </row>
    <row r="177" spans="1:9">
      <c r="A177" s="17" t="s">
        <v>541</v>
      </c>
      <c r="B177" s="18" t="s">
        <v>542</v>
      </c>
      <c r="C177" s="29"/>
      <c r="D177" s="29" t="s">
        <v>543</v>
      </c>
      <c r="E177" s="20" t="s">
        <v>149</v>
      </c>
      <c r="F177" s="21">
        <v>19</v>
      </c>
      <c r="G177" s="22">
        <v>12</v>
      </c>
      <c r="H177" s="109"/>
      <c r="I177" s="16">
        <f t="shared" si="5"/>
        <v>0</v>
      </c>
    </row>
    <row r="178" spans="1:9">
      <c r="A178" s="17" t="s">
        <v>544</v>
      </c>
      <c r="B178" s="18" t="s">
        <v>545</v>
      </c>
      <c r="C178" s="29"/>
      <c r="D178" s="19" t="s">
        <v>546</v>
      </c>
      <c r="E178" s="20" t="s">
        <v>93</v>
      </c>
      <c r="F178" s="22">
        <v>19</v>
      </c>
      <c r="G178" s="22">
        <v>9</v>
      </c>
      <c r="H178" s="109"/>
      <c r="I178" s="16">
        <f t="shared" si="5"/>
        <v>0</v>
      </c>
    </row>
    <row r="179" spans="1:9" ht="72.2" customHeight="1">
      <c r="A179" s="11" t="s">
        <v>547</v>
      </c>
      <c r="B179" s="12" t="s">
        <v>548</v>
      </c>
      <c r="C179" s="12"/>
      <c r="D179" s="11" t="s">
        <v>549</v>
      </c>
      <c r="E179" s="111">
        <v>32</v>
      </c>
      <c r="F179" s="15">
        <v>19</v>
      </c>
      <c r="G179" s="15">
        <v>9</v>
      </c>
      <c r="H179" s="109"/>
      <c r="I179" s="16">
        <f t="shared" si="5"/>
        <v>0</v>
      </c>
    </row>
    <row r="180" spans="1:9" ht="107.1" customHeight="1">
      <c r="A180" s="11" t="s">
        <v>550</v>
      </c>
      <c r="B180" s="12" t="s">
        <v>551</v>
      </c>
      <c r="C180" s="12"/>
      <c r="D180" s="13" t="s">
        <v>552</v>
      </c>
      <c r="E180" s="14">
        <v>48</v>
      </c>
      <c r="F180" s="15">
        <v>25</v>
      </c>
      <c r="G180" s="15">
        <v>15</v>
      </c>
      <c r="H180" s="112"/>
      <c r="I180" s="42"/>
    </row>
    <row r="181" spans="1:9" ht="85.5" customHeight="1">
      <c r="A181" s="11" t="s">
        <v>553</v>
      </c>
      <c r="B181" s="12" t="s">
        <v>554</v>
      </c>
      <c r="C181" s="12"/>
      <c r="D181" s="13" t="s">
        <v>555</v>
      </c>
      <c r="E181" s="14">
        <v>48</v>
      </c>
      <c r="F181" s="15">
        <v>39</v>
      </c>
      <c r="G181" s="15">
        <v>21</v>
      </c>
      <c r="H181" s="112"/>
      <c r="I181" s="42">
        <f t="shared" si="5"/>
        <v>0</v>
      </c>
    </row>
    <row r="182" spans="1:9" ht="84.6" customHeight="1">
      <c r="A182" s="11" t="s">
        <v>556</v>
      </c>
      <c r="B182" s="12" t="s">
        <v>557</v>
      </c>
      <c r="C182" s="12"/>
      <c r="D182" s="13" t="s">
        <v>558</v>
      </c>
      <c r="E182" s="14">
        <v>48</v>
      </c>
      <c r="F182" s="15">
        <v>39</v>
      </c>
      <c r="G182" s="15">
        <v>21</v>
      </c>
      <c r="H182" s="112"/>
      <c r="I182" s="42">
        <f t="shared" si="5"/>
        <v>0</v>
      </c>
    </row>
    <row r="183" spans="1:9" ht="79.5" customHeight="1">
      <c r="A183" s="11" t="s">
        <v>559</v>
      </c>
      <c r="B183" s="12" t="s">
        <v>560</v>
      </c>
      <c r="C183" s="12"/>
      <c r="D183" s="13" t="s">
        <v>561</v>
      </c>
      <c r="E183" s="14">
        <v>48</v>
      </c>
      <c r="F183" s="15">
        <v>49</v>
      </c>
      <c r="G183" s="15">
        <v>29</v>
      </c>
      <c r="H183" s="109"/>
      <c r="I183" s="16">
        <f t="shared" si="5"/>
        <v>0</v>
      </c>
    </row>
    <row r="184" spans="1:9" ht="82.5" customHeight="1">
      <c r="A184" s="11" t="s">
        <v>562</v>
      </c>
      <c r="B184" s="12" t="s">
        <v>563</v>
      </c>
      <c r="C184" s="12"/>
      <c r="D184" s="13" t="s">
        <v>564</v>
      </c>
      <c r="E184" s="14">
        <v>48</v>
      </c>
      <c r="F184" s="15">
        <v>49</v>
      </c>
      <c r="G184" s="15">
        <v>29</v>
      </c>
      <c r="H184" s="109"/>
      <c r="I184" s="16">
        <f t="shared" si="5"/>
        <v>0</v>
      </c>
    </row>
    <row r="185" spans="1:9" ht="84.2" customHeight="1">
      <c r="A185" s="11" t="s">
        <v>565</v>
      </c>
      <c r="B185" s="12" t="s">
        <v>566</v>
      </c>
      <c r="C185" s="12"/>
      <c r="D185" s="13" t="s">
        <v>567</v>
      </c>
      <c r="E185" s="14">
        <v>48</v>
      </c>
      <c r="F185" s="15">
        <v>39</v>
      </c>
      <c r="G185" s="15">
        <v>25</v>
      </c>
      <c r="H185" s="109"/>
      <c r="I185" s="16">
        <f t="shared" si="5"/>
        <v>0</v>
      </c>
    </row>
    <row r="186" spans="1:9" ht="94.15" customHeight="1">
      <c r="A186" s="11" t="s">
        <v>568</v>
      </c>
      <c r="B186" s="12" t="s">
        <v>569</v>
      </c>
      <c r="C186" s="12"/>
      <c r="D186" s="13" t="s">
        <v>570</v>
      </c>
      <c r="E186" s="14">
        <v>48</v>
      </c>
      <c r="F186" s="15">
        <v>39</v>
      </c>
      <c r="G186" s="15">
        <v>25</v>
      </c>
      <c r="H186" s="109"/>
      <c r="I186" s="16">
        <f t="shared" si="5"/>
        <v>0</v>
      </c>
    </row>
    <row r="187" spans="1:9" ht="80.650000000000006" customHeight="1">
      <c r="A187" s="11" t="s">
        <v>571</v>
      </c>
      <c r="B187" s="12" t="s">
        <v>572</v>
      </c>
      <c r="C187" s="12"/>
      <c r="D187" s="13" t="s">
        <v>573</v>
      </c>
      <c r="E187" s="14">
        <v>48</v>
      </c>
      <c r="F187" s="15">
        <v>39</v>
      </c>
      <c r="G187" s="15">
        <v>25</v>
      </c>
      <c r="H187" s="109"/>
      <c r="I187" s="16">
        <f t="shared" si="5"/>
        <v>0</v>
      </c>
    </row>
    <row r="188" spans="1:9" ht="84.4" customHeight="1">
      <c r="A188" s="11" t="s">
        <v>574</v>
      </c>
      <c r="B188" s="12" t="s">
        <v>575</v>
      </c>
      <c r="C188" s="12"/>
      <c r="D188" s="13" t="s">
        <v>576</v>
      </c>
      <c r="E188" s="14">
        <v>48</v>
      </c>
      <c r="F188" s="15">
        <v>39</v>
      </c>
      <c r="G188" s="15">
        <v>21</v>
      </c>
      <c r="H188" s="109"/>
      <c r="I188" s="16">
        <f t="shared" si="5"/>
        <v>0</v>
      </c>
    </row>
    <row r="189" spans="1:9" ht="83.65" customHeight="1">
      <c r="A189" s="11" t="s">
        <v>577</v>
      </c>
      <c r="B189" s="12" t="s">
        <v>578</v>
      </c>
      <c r="C189" s="12"/>
      <c r="D189" s="11" t="s">
        <v>579</v>
      </c>
      <c r="E189" s="14">
        <v>48</v>
      </c>
      <c r="F189" s="15">
        <v>49</v>
      </c>
      <c r="G189" s="15">
        <v>29</v>
      </c>
      <c r="H189" s="109"/>
      <c r="I189" s="16">
        <f t="shared" si="5"/>
        <v>0</v>
      </c>
    </row>
    <row r="190" spans="1:9" ht="87.75" customHeight="1">
      <c r="A190" s="11" t="s">
        <v>580</v>
      </c>
      <c r="B190" s="12" t="s">
        <v>581</v>
      </c>
      <c r="C190" s="12"/>
      <c r="D190" s="11" t="s">
        <v>582</v>
      </c>
      <c r="E190" s="14">
        <v>48</v>
      </c>
      <c r="F190" s="15">
        <v>49</v>
      </c>
      <c r="G190" s="15">
        <v>29</v>
      </c>
      <c r="H190" s="109"/>
      <c r="I190" s="16">
        <f t="shared" si="5"/>
        <v>0</v>
      </c>
    </row>
    <row r="191" spans="1:9" ht="84.2" customHeight="1">
      <c r="A191" s="11" t="s">
        <v>583</v>
      </c>
      <c r="B191" s="12" t="s">
        <v>584</v>
      </c>
      <c r="C191" s="12"/>
      <c r="D191" s="11" t="s">
        <v>585</v>
      </c>
      <c r="E191" s="14">
        <v>48</v>
      </c>
      <c r="F191" s="15">
        <v>59</v>
      </c>
      <c r="G191" s="15">
        <v>35</v>
      </c>
      <c r="H191" s="112"/>
      <c r="I191" s="42">
        <f t="shared" si="5"/>
        <v>0</v>
      </c>
    </row>
    <row r="192" spans="1:9" ht="90.2" customHeight="1">
      <c r="A192" s="113" t="s">
        <v>586</v>
      </c>
      <c r="B192" s="12" t="s">
        <v>587</v>
      </c>
      <c r="C192" s="12"/>
      <c r="D192" s="28" t="s">
        <v>588</v>
      </c>
      <c r="E192" s="14">
        <v>48</v>
      </c>
      <c r="F192" s="15">
        <v>79</v>
      </c>
      <c r="G192" s="15">
        <v>45</v>
      </c>
      <c r="H192" s="112"/>
      <c r="I192" s="42"/>
    </row>
    <row r="193" spans="1:9" ht="83.45" customHeight="1">
      <c r="A193" s="113" t="s">
        <v>589</v>
      </c>
      <c r="B193" s="12" t="s">
        <v>590</v>
      </c>
      <c r="C193" s="12"/>
      <c r="D193" s="28" t="s">
        <v>591</v>
      </c>
      <c r="E193" s="14">
        <v>48</v>
      </c>
      <c r="F193" s="15">
        <v>39</v>
      </c>
      <c r="G193" s="15">
        <v>21</v>
      </c>
      <c r="H193" s="112"/>
      <c r="I193" s="42"/>
    </row>
    <row r="194" spans="1:9" ht="80.849999999999994" customHeight="1">
      <c r="A194" s="113" t="s">
        <v>592</v>
      </c>
      <c r="B194" s="12" t="s">
        <v>593</v>
      </c>
      <c r="C194" s="12"/>
      <c r="D194" s="28" t="s">
        <v>594</v>
      </c>
      <c r="E194" s="14">
        <v>48</v>
      </c>
      <c r="F194" s="15">
        <v>39</v>
      </c>
      <c r="G194" s="15">
        <v>25</v>
      </c>
      <c r="H194" s="112"/>
      <c r="I194" s="42"/>
    </row>
    <row r="195" spans="1:9" ht="62.65" customHeight="1">
      <c r="A195" s="11" t="s">
        <v>595</v>
      </c>
      <c r="B195" s="12" t="s">
        <v>596</v>
      </c>
      <c r="C195" s="12"/>
      <c r="D195" s="13" t="s">
        <v>597</v>
      </c>
      <c r="E195" s="14">
        <v>384</v>
      </c>
      <c r="F195" s="15">
        <v>9.9</v>
      </c>
      <c r="G195" s="15">
        <v>5</v>
      </c>
      <c r="H195" s="112"/>
      <c r="I195" s="42">
        <f>G195*H195</f>
        <v>0</v>
      </c>
    </row>
    <row r="196" spans="1:9" ht="66.400000000000006" customHeight="1">
      <c r="A196" s="11" t="s">
        <v>598</v>
      </c>
      <c r="B196" s="12" t="s">
        <v>599</v>
      </c>
      <c r="C196" s="12"/>
      <c r="D196" s="13" t="s">
        <v>600</v>
      </c>
      <c r="E196" s="14">
        <v>384</v>
      </c>
      <c r="F196" s="15">
        <v>9.9</v>
      </c>
      <c r="G196" s="15">
        <v>5</v>
      </c>
      <c r="H196" s="112"/>
      <c r="I196" s="42">
        <f>G196*H196</f>
        <v>0</v>
      </c>
    </row>
    <row r="197" spans="1:9" ht="66.400000000000006" customHeight="1">
      <c r="A197" s="11" t="s">
        <v>601</v>
      </c>
      <c r="B197" s="12" t="s">
        <v>602</v>
      </c>
      <c r="C197" s="12"/>
      <c r="D197" s="13" t="s">
        <v>603</v>
      </c>
      <c r="E197" s="14">
        <v>384</v>
      </c>
      <c r="F197" s="15">
        <v>9.9</v>
      </c>
      <c r="G197" s="15">
        <v>5</v>
      </c>
      <c r="H197" s="112"/>
      <c r="I197" s="42">
        <f>G197*H197</f>
        <v>0</v>
      </c>
    </row>
    <row r="198" spans="1:9" ht="64.349999999999994" customHeight="1">
      <c r="A198" s="11" t="s">
        <v>604</v>
      </c>
      <c r="B198" s="12" t="s">
        <v>605</v>
      </c>
      <c r="C198" s="12"/>
      <c r="D198" s="13" t="s">
        <v>606</v>
      </c>
      <c r="E198" s="14">
        <v>384</v>
      </c>
      <c r="F198" s="15">
        <v>9.9</v>
      </c>
      <c r="G198" s="15">
        <v>5</v>
      </c>
      <c r="H198" s="112"/>
      <c r="I198" s="42">
        <f>G198*H198</f>
        <v>0</v>
      </c>
    </row>
    <row r="199" spans="1:9" ht="78.95" customHeight="1">
      <c r="A199" s="113" t="s">
        <v>607</v>
      </c>
      <c r="B199" s="24" t="s">
        <v>608</v>
      </c>
      <c r="C199" s="24"/>
      <c r="D199" s="28" t="s">
        <v>609</v>
      </c>
      <c r="E199" s="14"/>
      <c r="F199" s="25">
        <v>14.9</v>
      </c>
      <c r="G199" s="25">
        <v>8</v>
      </c>
      <c r="H199" s="112"/>
      <c r="I199" s="42"/>
    </row>
    <row r="200" spans="1:9" ht="86.65" customHeight="1">
      <c r="A200" s="113" t="s">
        <v>610</v>
      </c>
      <c r="B200" s="24" t="s">
        <v>611</v>
      </c>
      <c r="C200" s="24"/>
      <c r="D200" s="28" t="s">
        <v>612</v>
      </c>
      <c r="E200" s="14"/>
      <c r="F200" s="25">
        <v>14.9</v>
      </c>
      <c r="G200" s="25">
        <v>8</v>
      </c>
      <c r="H200" s="112"/>
      <c r="I200" s="42"/>
    </row>
    <row r="201" spans="1:9" ht="87.4" customHeight="1">
      <c r="A201" s="113" t="s">
        <v>613</v>
      </c>
      <c r="B201" s="24" t="s">
        <v>614</v>
      </c>
      <c r="C201" s="24"/>
      <c r="D201" s="28" t="s">
        <v>615</v>
      </c>
      <c r="E201" s="14"/>
      <c r="F201" s="25">
        <v>14.9</v>
      </c>
      <c r="G201" s="25">
        <v>8</v>
      </c>
      <c r="H201" s="112"/>
      <c r="I201" s="42"/>
    </row>
    <row r="202" spans="1:9">
      <c r="A202" s="17" t="s">
        <v>616</v>
      </c>
      <c r="B202" s="18" t="s">
        <v>617</v>
      </c>
      <c r="C202" s="29" t="s">
        <v>618</v>
      </c>
      <c r="D202" s="19" t="s">
        <v>619</v>
      </c>
      <c r="E202" s="20" t="s">
        <v>166</v>
      </c>
      <c r="F202" s="21">
        <v>15.9</v>
      </c>
      <c r="G202" s="22">
        <v>7</v>
      </c>
      <c r="H202" s="109"/>
      <c r="I202" s="16">
        <f t="shared" ref="I202:I215" si="6">G202*H202</f>
        <v>0</v>
      </c>
    </row>
    <row r="203" spans="1:9">
      <c r="A203" s="17" t="s">
        <v>620</v>
      </c>
      <c r="B203" s="18" t="s">
        <v>621</v>
      </c>
      <c r="C203" s="29" t="s">
        <v>618</v>
      </c>
      <c r="D203" s="19" t="s">
        <v>622</v>
      </c>
      <c r="E203" s="20" t="s">
        <v>166</v>
      </c>
      <c r="F203" s="21">
        <v>15.9</v>
      </c>
      <c r="G203" s="22">
        <v>7</v>
      </c>
      <c r="H203" s="109"/>
      <c r="I203" s="16">
        <f t="shared" si="6"/>
        <v>0</v>
      </c>
    </row>
    <row r="204" spans="1:9">
      <c r="A204" s="17" t="s">
        <v>623</v>
      </c>
      <c r="B204" s="18" t="s">
        <v>624</v>
      </c>
      <c r="C204" s="29" t="s">
        <v>618</v>
      </c>
      <c r="D204" s="19" t="s">
        <v>625</v>
      </c>
      <c r="E204" s="20" t="s">
        <v>166</v>
      </c>
      <c r="F204" s="21">
        <v>15.9</v>
      </c>
      <c r="G204" s="22">
        <v>7</v>
      </c>
      <c r="H204" s="109"/>
      <c r="I204" s="16">
        <f t="shared" si="6"/>
        <v>0</v>
      </c>
    </row>
    <row r="205" spans="1:9">
      <c r="A205" s="17" t="s">
        <v>626</v>
      </c>
      <c r="B205" s="18" t="s">
        <v>627</v>
      </c>
      <c r="C205" s="29" t="s">
        <v>618</v>
      </c>
      <c r="D205" s="19" t="s">
        <v>628</v>
      </c>
      <c r="E205" s="20" t="s">
        <v>166</v>
      </c>
      <c r="F205" s="21">
        <v>15.9</v>
      </c>
      <c r="G205" s="22">
        <v>7</v>
      </c>
      <c r="H205" s="109"/>
      <c r="I205" s="16">
        <f t="shared" si="6"/>
        <v>0</v>
      </c>
    </row>
    <row r="206" spans="1:9" ht="99.95" customHeight="1">
      <c r="A206" s="113" t="s">
        <v>629</v>
      </c>
      <c r="B206" s="12" t="s">
        <v>630</v>
      </c>
      <c r="C206" s="12"/>
      <c r="D206" s="28" t="s">
        <v>631</v>
      </c>
      <c r="E206" s="14">
        <v>48</v>
      </c>
      <c r="F206" s="15">
        <v>12.9</v>
      </c>
      <c r="G206" s="15">
        <v>7</v>
      </c>
      <c r="H206" s="41"/>
      <c r="I206" s="42">
        <f t="shared" si="6"/>
        <v>0</v>
      </c>
    </row>
    <row r="207" spans="1:9" ht="82.35" customHeight="1">
      <c r="A207" s="113" t="s">
        <v>632</v>
      </c>
      <c r="B207" s="12" t="s">
        <v>633</v>
      </c>
      <c r="C207" s="12"/>
      <c r="D207" s="28" t="s">
        <v>634</v>
      </c>
      <c r="E207" s="14">
        <v>48</v>
      </c>
      <c r="F207" s="15">
        <v>12.9</v>
      </c>
      <c r="G207" s="15">
        <v>7</v>
      </c>
      <c r="H207" s="41"/>
      <c r="I207" s="42">
        <f t="shared" si="6"/>
        <v>0</v>
      </c>
    </row>
    <row r="208" spans="1:9" ht="88.5" customHeight="1">
      <c r="A208" s="113" t="s">
        <v>635</v>
      </c>
      <c r="B208" s="12" t="s">
        <v>636</v>
      </c>
      <c r="C208" s="12"/>
      <c r="D208" s="28" t="s">
        <v>637</v>
      </c>
      <c r="E208" s="14">
        <v>48</v>
      </c>
      <c r="F208" s="15">
        <v>12.9</v>
      </c>
      <c r="G208" s="15">
        <v>7</v>
      </c>
      <c r="H208" s="41"/>
      <c r="I208" s="42">
        <f t="shared" si="6"/>
        <v>0</v>
      </c>
    </row>
    <row r="209" spans="1:9" ht="93" customHeight="1">
      <c r="A209" s="113" t="s">
        <v>638</v>
      </c>
      <c r="B209" s="12" t="s">
        <v>639</v>
      </c>
      <c r="C209" s="12"/>
      <c r="D209" s="28" t="s">
        <v>640</v>
      </c>
      <c r="E209" s="14">
        <v>48</v>
      </c>
      <c r="F209" s="15">
        <v>12.9</v>
      </c>
      <c r="G209" s="15">
        <v>7</v>
      </c>
      <c r="H209" s="41"/>
      <c r="I209" s="42">
        <f t="shared" si="6"/>
        <v>0</v>
      </c>
    </row>
    <row r="210" spans="1:9" ht="88.15" customHeight="1">
      <c r="A210" s="113" t="s">
        <v>641</v>
      </c>
      <c r="B210" s="12" t="s">
        <v>642</v>
      </c>
      <c r="C210" s="12"/>
      <c r="D210" s="28" t="s">
        <v>643</v>
      </c>
      <c r="E210" s="14">
        <v>48</v>
      </c>
      <c r="F210" s="15">
        <v>12.9</v>
      </c>
      <c r="G210" s="15">
        <v>7</v>
      </c>
      <c r="H210" s="41"/>
      <c r="I210" s="42">
        <f t="shared" si="6"/>
        <v>0</v>
      </c>
    </row>
    <row r="211" spans="1:9" ht="98.85" customHeight="1">
      <c r="A211" s="113" t="s">
        <v>644</v>
      </c>
      <c r="B211" s="12" t="s">
        <v>645</v>
      </c>
      <c r="C211" s="12"/>
      <c r="D211" s="28" t="s">
        <v>646</v>
      </c>
      <c r="E211" s="14">
        <v>48</v>
      </c>
      <c r="F211" s="15">
        <v>12.9</v>
      </c>
      <c r="G211" s="15">
        <v>7</v>
      </c>
      <c r="H211" s="41"/>
      <c r="I211" s="42">
        <f t="shared" si="6"/>
        <v>0</v>
      </c>
    </row>
    <row r="212" spans="1:9" ht="95.1" customHeight="1">
      <c r="A212" s="11" t="s">
        <v>647</v>
      </c>
      <c r="B212" s="12" t="s">
        <v>648</v>
      </c>
      <c r="C212" s="12"/>
      <c r="D212" s="11" t="s">
        <v>649</v>
      </c>
      <c r="E212" s="14">
        <v>48</v>
      </c>
      <c r="F212" s="15">
        <v>19</v>
      </c>
      <c r="G212" s="15">
        <v>12</v>
      </c>
      <c r="H212" s="109"/>
      <c r="I212" s="16">
        <f t="shared" si="6"/>
        <v>0</v>
      </c>
    </row>
    <row r="213" spans="1:9" ht="84" customHeight="1">
      <c r="A213" s="11" t="s">
        <v>650</v>
      </c>
      <c r="B213" s="12" t="s">
        <v>651</v>
      </c>
      <c r="C213" s="12"/>
      <c r="D213" s="11" t="s">
        <v>652</v>
      </c>
      <c r="E213" s="14">
        <v>48</v>
      </c>
      <c r="F213" s="15">
        <v>19</v>
      </c>
      <c r="G213" s="15">
        <v>12</v>
      </c>
      <c r="H213" s="109"/>
      <c r="I213" s="16">
        <f t="shared" si="6"/>
        <v>0</v>
      </c>
    </row>
    <row r="214" spans="1:9" ht="90.4" customHeight="1">
      <c r="A214" s="11" t="s">
        <v>653</v>
      </c>
      <c r="B214" s="12" t="s">
        <v>654</v>
      </c>
      <c r="C214" s="12"/>
      <c r="D214" s="11" t="s">
        <v>655</v>
      </c>
      <c r="E214" s="14">
        <v>48</v>
      </c>
      <c r="F214" s="15">
        <v>19</v>
      </c>
      <c r="G214" s="15">
        <v>12</v>
      </c>
      <c r="H214" s="109"/>
      <c r="I214" s="16">
        <f t="shared" si="6"/>
        <v>0</v>
      </c>
    </row>
    <row r="215" spans="1:9" ht="79.900000000000006" customHeight="1">
      <c r="A215" s="11" t="s">
        <v>656</v>
      </c>
      <c r="B215" s="12" t="s">
        <v>657</v>
      </c>
      <c r="C215" s="12"/>
      <c r="D215" s="11" t="s">
        <v>658</v>
      </c>
      <c r="E215" s="14">
        <v>48</v>
      </c>
      <c r="F215" s="15">
        <v>19</v>
      </c>
      <c r="G215" s="15">
        <v>12</v>
      </c>
      <c r="H215" s="109"/>
      <c r="I215" s="16">
        <f t="shared" si="6"/>
        <v>0</v>
      </c>
    </row>
    <row r="216" spans="1:9" ht="80.099999999999994" customHeight="1">
      <c r="A216" s="113" t="s">
        <v>659</v>
      </c>
      <c r="B216" s="114" t="s">
        <v>660</v>
      </c>
      <c r="C216" s="114"/>
      <c r="D216" s="115" t="s">
        <v>661</v>
      </c>
      <c r="E216" s="14">
        <v>252</v>
      </c>
      <c r="F216" s="15">
        <v>179</v>
      </c>
      <c r="G216" s="15">
        <v>99</v>
      </c>
      <c r="H216" s="116"/>
      <c r="I216" s="117"/>
    </row>
    <row r="217" spans="1:9" ht="76.7" customHeight="1">
      <c r="A217" s="113" t="s">
        <v>662</v>
      </c>
      <c r="B217" s="113" t="s">
        <v>663</v>
      </c>
      <c r="C217" s="113"/>
      <c r="D217" s="118">
        <v>6970772235123</v>
      </c>
      <c r="E217" s="14">
        <v>252</v>
      </c>
      <c r="F217" s="15">
        <v>179</v>
      </c>
      <c r="G217" s="15">
        <v>99</v>
      </c>
      <c r="H217" s="116"/>
      <c r="I217" s="117"/>
    </row>
    <row r="218" spans="1:9" ht="77.45" customHeight="1">
      <c r="A218" s="11" t="s">
        <v>664</v>
      </c>
      <c r="B218" s="12" t="s">
        <v>665</v>
      </c>
      <c r="C218" s="12"/>
      <c r="D218" s="13" t="s">
        <v>666</v>
      </c>
      <c r="E218" s="14">
        <v>252</v>
      </c>
      <c r="F218" s="15">
        <v>139</v>
      </c>
      <c r="G218" s="15">
        <v>69</v>
      </c>
      <c r="H218" s="116"/>
      <c r="I218" s="117"/>
    </row>
    <row r="219" spans="1:9" ht="82.15" customHeight="1">
      <c r="A219" s="11" t="s">
        <v>667</v>
      </c>
      <c r="B219" s="12" t="s">
        <v>668</v>
      </c>
      <c r="C219" s="12"/>
      <c r="D219" s="13" t="s">
        <v>669</v>
      </c>
      <c r="E219" s="14">
        <v>48</v>
      </c>
      <c r="F219" s="15">
        <v>15.9</v>
      </c>
      <c r="G219" s="15">
        <v>8</v>
      </c>
      <c r="H219" s="116"/>
      <c r="I219" s="117"/>
    </row>
    <row r="220" spans="1:9" ht="87.75" customHeight="1">
      <c r="A220" s="11" t="s">
        <v>670</v>
      </c>
      <c r="B220" s="12" t="s">
        <v>671</v>
      </c>
      <c r="C220" s="12"/>
      <c r="D220" s="13" t="s">
        <v>672</v>
      </c>
      <c r="E220" s="14">
        <v>48</v>
      </c>
      <c r="F220" s="15">
        <v>15.9</v>
      </c>
      <c r="G220" s="15">
        <v>8</v>
      </c>
      <c r="H220" s="116"/>
      <c r="I220" s="117"/>
    </row>
    <row r="221" spans="1:9" ht="81.95" customHeight="1">
      <c r="A221" s="11" t="s">
        <v>673</v>
      </c>
      <c r="B221" s="27" t="s">
        <v>674</v>
      </c>
      <c r="C221" s="24"/>
      <c r="D221" s="11" t="s">
        <v>675</v>
      </c>
      <c r="F221" s="25">
        <v>1299</v>
      </c>
      <c r="G221" s="25">
        <v>1050</v>
      </c>
    </row>
    <row r="222" spans="1:9" ht="81.95" customHeight="1">
      <c r="A222" s="11" t="s">
        <v>676</v>
      </c>
      <c r="B222" s="27" t="s">
        <v>677</v>
      </c>
      <c r="C222" s="24"/>
      <c r="D222" s="11" t="s">
        <v>678</v>
      </c>
      <c r="F222" s="25">
        <v>799</v>
      </c>
      <c r="G222" s="25">
        <v>630</v>
      </c>
    </row>
    <row r="223" spans="1:9" ht="81.95" customHeight="1">
      <c r="A223" s="11" t="s">
        <v>679</v>
      </c>
      <c r="B223" s="27" t="s">
        <v>680</v>
      </c>
      <c r="C223" s="24"/>
      <c r="D223" s="11" t="s">
        <v>681</v>
      </c>
      <c r="F223" s="25">
        <v>99</v>
      </c>
      <c r="G223" s="25">
        <v>79</v>
      </c>
    </row>
    <row r="224" spans="1:9" ht="81.95" customHeight="1">
      <c r="A224" s="11" t="s">
        <v>682</v>
      </c>
      <c r="B224" s="27" t="s">
        <v>683</v>
      </c>
      <c r="C224" s="24"/>
      <c r="D224" s="11" t="s">
        <v>684</v>
      </c>
      <c r="F224" s="25">
        <v>299</v>
      </c>
      <c r="G224" s="25">
        <v>230</v>
      </c>
    </row>
    <row r="225" spans="1:10" ht="81.95" customHeight="1">
      <c r="A225" s="11" t="s">
        <v>685</v>
      </c>
      <c r="B225" s="27" t="s">
        <v>686</v>
      </c>
      <c r="C225" s="24"/>
      <c r="D225" s="11" t="s">
        <v>687</v>
      </c>
      <c r="F225" s="25">
        <v>69</v>
      </c>
      <c r="G225" s="25">
        <v>55</v>
      </c>
    </row>
    <row r="226" spans="1:10" ht="81.95" customHeight="1">
      <c r="A226" s="11" t="s">
        <v>688</v>
      </c>
      <c r="B226" s="27" t="s">
        <v>689</v>
      </c>
      <c r="C226" s="24"/>
      <c r="D226" s="11" t="s">
        <v>690</v>
      </c>
      <c r="F226" s="25">
        <v>109</v>
      </c>
      <c r="G226" s="25">
        <v>89</v>
      </c>
    </row>
    <row r="227" spans="1:10" ht="81.95" customHeight="1">
      <c r="A227" s="11" t="s">
        <v>691</v>
      </c>
      <c r="B227" s="27" t="s">
        <v>692</v>
      </c>
      <c r="C227" s="24"/>
      <c r="D227" s="11" t="s">
        <v>693</v>
      </c>
      <c r="F227" s="25">
        <v>279</v>
      </c>
      <c r="G227" s="25">
        <v>220</v>
      </c>
    </row>
    <row r="228" spans="1:10" ht="81.95" customHeight="1">
      <c r="A228" s="11" t="s">
        <v>694</v>
      </c>
      <c r="B228" s="27" t="s">
        <v>695</v>
      </c>
      <c r="C228" s="24"/>
      <c r="D228" s="11" t="s">
        <v>696</v>
      </c>
      <c r="F228" s="25">
        <v>259</v>
      </c>
      <c r="G228" s="25">
        <v>210</v>
      </c>
    </row>
    <row r="229" spans="1:10" ht="81.95" customHeight="1">
      <c r="A229" s="11" t="s">
        <v>697</v>
      </c>
      <c r="B229" s="27" t="s">
        <v>698</v>
      </c>
      <c r="C229" s="24"/>
      <c r="D229" s="11" t="s">
        <v>699</v>
      </c>
      <c r="F229" s="25">
        <v>39</v>
      </c>
      <c r="G229" s="25">
        <v>33</v>
      </c>
    </row>
    <row r="230" spans="1:10" ht="81.95" customHeight="1">
      <c r="A230" s="11" t="s">
        <v>700</v>
      </c>
      <c r="B230" s="27" t="s">
        <v>701</v>
      </c>
      <c r="C230" s="24"/>
      <c r="D230" s="11" t="s">
        <v>702</v>
      </c>
      <c r="F230" s="25">
        <v>39</v>
      </c>
      <c r="G230" s="25">
        <v>33</v>
      </c>
    </row>
    <row r="231" spans="1:10" ht="81.95" customHeight="1">
      <c r="A231" s="11" t="s">
        <v>703</v>
      </c>
      <c r="B231" s="27" t="s">
        <v>704</v>
      </c>
      <c r="C231" s="24"/>
      <c r="D231" s="11" t="s">
        <v>705</v>
      </c>
      <c r="F231" s="25">
        <v>129</v>
      </c>
      <c r="G231" s="25">
        <v>99</v>
      </c>
    </row>
    <row r="232" spans="1:10" ht="81.95" customHeight="1">
      <c r="A232" s="11" t="s">
        <v>706</v>
      </c>
      <c r="B232" s="27" t="s">
        <v>707</v>
      </c>
      <c r="C232" s="24"/>
      <c r="D232" s="11" t="s">
        <v>708</v>
      </c>
      <c r="F232" s="25">
        <v>99</v>
      </c>
      <c r="G232" s="25">
        <v>79</v>
      </c>
    </row>
    <row r="233" spans="1:10" ht="81.95" customHeight="1">
      <c r="A233" s="11" t="s">
        <v>709</v>
      </c>
      <c r="B233" s="27" t="s">
        <v>710</v>
      </c>
      <c r="C233" s="24"/>
      <c r="D233" s="11" t="s">
        <v>711</v>
      </c>
      <c r="F233" s="25">
        <v>89</v>
      </c>
      <c r="G233" s="25">
        <v>69</v>
      </c>
    </row>
    <row r="234" spans="1:10" ht="81.95" customHeight="1">
      <c r="A234" s="11" t="s">
        <v>712</v>
      </c>
      <c r="B234" s="27" t="s">
        <v>713</v>
      </c>
      <c r="C234" s="24"/>
      <c r="D234" s="11" t="s">
        <v>714</v>
      </c>
      <c r="F234" s="25">
        <v>59</v>
      </c>
      <c r="G234" s="25">
        <v>45</v>
      </c>
    </row>
    <row r="235" spans="1:10" ht="81.95" customHeight="1">
      <c r="A235" s="11" t="s">
        <v>715</v>
      </c>
      <c r="B235" s="27" t="s">
        <v>716</v>
      </c>
      <c r="C235" s="24"/>
      <c r="D235" s="11" t="s">
        <v>717</v>
      </c>
      <c r="F235" s="25">
        <v>59</v>
      </c>
      <c r="G235" s="25">
        <v>48</v>
      </c>
    </row>
    <row r="236" spans="1:10" ht="81.95" customHeight="1">
      <c r="A236" s="11" t="s">
        <v>718</v>
      </c>
      <c r="B236" s="27" t="s">
        <v>719</v>
      </c>
      <c r="C236" s="24"/>
      <c r="D236" s="11" t="s">
        <v>720</v>
      </c>
      <c r="F236" s="25">
        <v>59</v>
      </c>
      <c r="G236" s="25">
        <v>45</v>
      </c>
    </row>
    <row r="237" spans="1:10" s="122" customFormat="1">
      <c r="A237" s="121" t="s">
        <v>1</v>
      </c>
      <c r="B237" s="121" t="s">
        <v>2</v>
      </c>
      <c r="C237" s="121" t="s">
        <v>721</v>
      </c>
      <c r="D237" s="121" t="s">
        <v>722</v>
      </c>
      <c r="E237" s="121" t="s">
        <v>4</v>
      </c>
      <c r="F237" s="121" t="s">
        <v>723</v>
      </c>
      <c r="G237" s="121" t="s">
        <v>6</v>
      </c>
      <c r="H237" s="121" t="s">
        <v>7</v>
      </c>
      <c r="I237" s="121" t="s">
        <v>8</v>
      </c>
      <c r="J237" s="121" t="s">
        <v>9</v>
      </c>
    </row>
    <row r="238" spans="1:10" s="122" customFormat="1" ht="60" customHeight="1">
      <c r="A238" s="93" t="s">
        <v>25</v>
      </c>
      <c r="B238" s="93" t="s">
        <v>26</v>
      </c>
      <c r="C238" s="93" t="s">
        <v>724</v>
      </c>
      <c r="D238" s="113" t="e">
        <f ca="1">_xlfn.DISPIMG("ID_14CE78FFC54646688EA029BC97F27E59",1)</f>
        <v>#NAME?</v>
      </c>
      <c r="E238" s="28">
        <v>6970772236874</v>
      </c>
      <c r="F238" s="123">
        <v>10</v>
      </c>
      <c r="G238" s="124">
        <v>99</v>
      </c>
      <c r="H238" s="124">
        <v>60</v>
      </c>
      <c r="I238" s="124">
        <v>0</v>
      </c>
      <c r="J238" s="124">
        <f t="shared" ref="J238:J244" si="7">I238*H238</f>
        <v>0</v>
      </c>
    </row>
    <row r="239" spans="1:10" s="122" customFormat="1" ht="60" customHeight="1">
      <c r="A239" s="93" t="s">
        <v>725</v>
      </c>
      <c r="B239" s="93" t="s">
        <v>726</v>
      </c>
      <c r="C239" s="93" t="s">
        <v>24</v>
      </c>
      <c r="D239" s="113" t="e">
        <f ca="1">_xlfn.DISPIMG("ID_F0B897E85F894302AADF127798086D7D",1)</f>
        <v>#NAME?</v>
      </c>
      <c r="E239" s="94" t="s">
        <v>727</v>
      </c>
      <c r="F239" s="123">
        <v>12</v>
      </c>
      <c r="G239" s="124">
        <v>39</v>
      </c>
      <c r="H239" s="124">
        <v>21</v>
      </c>
      <c r="I239" s="124">
        <v>0</v>
      </c>
      <c r="J239" s="124">
        <f t="shared" si="7"/>
        <v>0</v>
      </c>
    </row>
    <row r="240" spans="1:10" s="122" customFormat="1" ht="60" customHeight="1">
      <c r="A240" s="93" t="s">
        <v>728</v>
      </c>
      <c r="B240" s="93" t="s">
        <v>729</v>
      </c>
      <c r="C240" s="93" t="s">
        <v>24</v>
      </c>
      <c r="D240" s="113" t="e">
        <f ca="1">_xlfn.DISPIMG("ID_C08533BD34514D5BAA841337B0BF773D",1)</f>
        <v>#NAME?</v>
      </c>
      <c r="E240" s="94" t="s">
        <v>730</v>
      </c>
      <c r="F240" s="123">
        <v>12</v>
      </c>
      <c r="G240" s="124">
        <v>49</v>
      </c>
      <c r="H240" s="124">
        <v>24</v>
      </c>
      <c r="I240" s="124">
        <v>0</v>
      </c>
      <c r="J240" s="124">
        <f t="shared" si="7"/>
        <v>0</v>
      </c>
    </row>
    <row r="241" spans="1:12" s="122" customFormat="1" ht="60" customHeight="1">
      <c r="A241" s="93" t="s">
        <v>731</v>
      </c>
      <c r="B241" s="93" t="s">
        <v>732</v>
      </c>
      <c r="C241" s="93" t="s">
        <v>24</v>
      </c>
      <c r="D241" s="113" t="e">
        <f ca="1">_xlfn.DISPIMG("ID_1F3D791DA5C14B3FB5E38F0B12B00763",1)</f>
        <v>#NAME?</v>
      </c>
      <c r="E241" s="94" t="s">
        <v>733</v>
      </c>
      <c r="F241" s="123">
        <v>12</v>
      </c>
      <c r="G241" s="124">
        <v>19</v>
      </c>
      <c r="H241" s="124">
        <v>12</v>
      </c>
      <c r="I241" s="124">
        <v>0</v>
      </c>
      <c r="J241" s="124">
        <f t="shared" si="7"/>
        <v>0</v>
      </c>
    </row>
    <row r="242" spans="1:12" s="122" customFormat="1" ht="60" customHeight="1">
      <c r="A242" s="93" t="s">
        <v>734</v>
      </c>
      <c r="B242" s="93" t="s">
        <v>735</v>
      </c>
      <c r="C242" s="93" t="s">
        <v>24</v>
      </c>
      <c r="D242" s="113" t="e">
        <f ca="1">_xlfn.DISPIMG("ID_319326A63E154E74BE783E101466695F",1)</f>
        <v>#NAME?</v>
      </c>
      <c r="E242" s="94" t="s">
        <v>736</v>
      </c>
      <c r="F242" s="123">
        <v>12</v>
      </c>
      <c r="G242" s="124">
        <v>19</v>
      </c>
      <c r="H242" s="124">
        <v>12</v>
      </c>
      <c r="I242" s="124">
        <v>0</v>
      </c>
      <c r="J242" s="124">
        <f t="shared" si="7"/>
        <v>0</v>
      </c>
    </row>
    <row r="243" spans="1:12" s="122" customFormat="1" ht="60" customHeight="1">
      <c r="A243" s="93" t="s">
        <v>737</v>
      </c>
      <c r="B243" s="93" t="s">
        <v>738</v>
      </c>
      <c r="C243" s="93" t="s">
        <v>24</v>
      </c>
      <c r="D243" s="113" t="e">
        <f ca="1">_xlfn.DISPIMG("ID_51322F7EDEB44419A19FDD53F92DE805",1)</f>
        <v>#NAME?</v>
      </c>
      <c r="E243" s="94" t="s">
        <v>739</v>
      </c>
      <c r="F243" s="123">
        <v>12</v>
      </c>
      <c r="G243" s="124">
        <v>15.9</v>
      </c>
      <c r="H243" s="124">
        <v>8</v>
      </c>
      <c r="I243" s="124">
        <v>0</v>
      </c>
      <c r="J243" s="124">
        <f t="shared" si="7"/>
        <v>0</v>
      </c>
    </row>
    <row r="244" spans="1:12" s="122" customFormat="1" ht="60" customHeight="1">
      <c r="A244" s="93" t="s">
        <v>740</v>
      </c>
      <c r="B244" s="93" t="s">
        <v>741</v>
      </c>
      <c r="C244" s="93" t="s">
        <v>24</v>
      </c>
      <c r="D244" s="113" t="e">
        <f ca="1">_xlfn.DISPIMG("ID_55A96595293C4BBE93999B75C03F75A0",1)</f>
        <v>#NAME?</v>
      </c>
      <c r="E244" s="94" t="s">
        <v>742</v>
      </c>
      <c r="F244" s="123">
        <v>12</v>
      </c>
      <c r="G244" s="124">
        <v>15.9</v>
      </c>
      <c r="H244" s="124">
        <v>8</v>
      </c>
      <c r="I244" s="124">
        <v>0</v>
      </c>
      <c r="J244" s="124">
        <f t="shared" si="7"/>
        <v>0</v>
      </c>
    </row>
    <row r="245" spans="1:12" s="122" customFormat="1" ht="29.1" customHeight="1">
      <c r="B245" s="125"/>
      <c r="C245" s="126"/>
      <c r="D245" s="127"/>
      <c r="E245" s="127"/>
      <c r="F245" s="127"/>
      <c r="G245" s="127"/>
      <c r="H245" s="127"/>
      <c r="I245" s="127"/>
      <c r="J245" s="128"/>
      <c r="K245" s="124">
        <v>0</v>
      </c>
      <c r="L245" s="124">
        <f>SUM(J238:J244)</f>
        <v>0</v>
      </c>
    </row>
  </sheetData>
  <mergeCells count="2">
    <mergeCell ref="A1:I1"/>
    <mergeCell ref="C245:J245"/>
  </mergeCells>
  <phoneticPr fontId="3" type="noConversion"/>
  <conditionalFormatting sqref="A129">
    <cfRule type="duplicateValues" dxfId="19" priority="10"/>
  </conditionalFormatting>
  <conditionalFormatting sqref="A130">
    <cfRule type="duplicateValues" dxfId="18" priority="9"/>
  </conditionalFormatting>
  <conditionalFormatting sqref="A131">
    <cfRule type="duplicateValues" dxfId="17" priority="8"/>
  </conditionalFormatting>
  <conditionalFormatting sqref="A132">
    <cfRule type="duplicateValues" dxfId="16" priority="7"/>
  </conditionalFormatting>
  <conditionalFormatting sqref="A133">
    <cfRule type="duplicateValues" dxfId="15" priority="6"/>
  </conditionalFormatting>
  <conditionalFormatting sqref="A134">
    <cfRule type="duplicateValues" dxfId="14" priority="5"/>
  </conditionalFormatting>
  <conditionalFormatting sqref="A135">
    <cfRule type="duplicateValues" dxfId="13" priority="4"/>
  </conditionalFormatting>
  <conditionalFormatting sqref="A136">
    <cfRule type="duplicateValues" dxfId="12" priority="3"/>
  </conditionalFormatting>
  <conditionalFormatting sqref="A137">
    <cfRule type="duplicateValues" dxfId="11" priority="2"/>
  </conditionalFormatting>
  <conditionalFormatting sqref="A192">
    <cfRule type="duplicateValues" dxfId="10" priority="12"/>
  </conditionalFormatting>
  <conditionalFormatting sqref="A193:A194">
    <cfRule type="duplicateValues" dxfId="9" priority="11"/>
  </conditionalFormatting>
  <conditionalFormatting sqref="A199:A201">
    <cfRule type="duplicateValues" dxfId="8" priority="1"/>
  </conditionalFormatting>
  <conditionalFormatting sqref="A206">
    <cfRule type="duplicateValues" dxfId="7" priority="20"/>
  </conditionalFormatting>
  <conditionalFormatting sqref="A207">
    <cfRule type="duplicateValues" dxfId="6" priority="19"/>
  </conditionalFormatting>
  <conditionalFormatting sqref="A208">
    <cfRule type="duplicateValues" dxfId="5" priority="18"/>
  </conditionalFormatting>
  <conditionalFormatting sqref="A209">
    <cfRule type="duplicateValues" dxfId="4" priority="17"/>
  </conditionalFormatting>
  <conditionalFormatting sqref="A210">
    <cfRule type="duplicateValues" dxfId="3" priority="16"/>
  </conditionalFormatting>
  <conditionalFormatting sqref="A211">
    <cfRule type="duplicateValues" dxfId="2" priority="15"/>
  </conditionalFormatting>
  <conditionalFormatting sqref="A216">
    <cfRule type="duplicateValues" dxfId="1" priority="14"/>
  </conditionalFormatting>
  <conditionalFormatting sqref="A217">
    <cfRule type="duplicateValues" dxfId="0" priority="13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2024-04-29T16:06:37Z</dcterms:created>
  <dcterms:modified xsi:type="dcterms:W3CDTF">2024-04-29T16:06:48Z</dcterms:modified>
</cp:coreProperties>
</file>